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EGUNYFABRE-02697\Desktop\DCE TRAVAIL NETTOYAGE\1. SITES EXT\ANNEXES COMMUNES CCTP\Annexe 1_Description locaux et fréquences\"/>
    </mc:Choice>
  </mc:AlternateContent>
  <bookViews>
    <workbookView xWindow="-7920" yWindow="900" windowWidth="19428" windowHeight="11028" activeTab="1"/>
  </bookViews>
  <sheets>
    <sheet name="Synthèse des besoins" sheetId="1" r:id="rId1"/>
    <sheet name="Fréquence" sheetId="7" r:id="rId2"/>
    <sheet name="Brignoles" sheetId="4" r:id="rId3"/>
    <sheet name="Draguignan" sheetId="15" r:id="rId4"/>
    <sheet name="Fréjus" sheetId="6" r:id="rId5"/>
  </sheets>
  <definedNames>
    <definedName name="CaseACocher1" localSheetId="4">Fréjus!$B$39</definedName>
    <definedName name="_xlnm.Print_Area" localSheetId="1">Fréquence!$A$1:$N$241</definedName>
    <definedName name="_xlnm.Print_Area" localSheetId="0">'Synthèse des besoins'!$A$1:$T$18</definedName>
  </definedNames>
  <calcPr calcId="162913"/>
</workbook>
</file>

<file path=xl/calcChain.xml><?xml version="1.0" encoding="utf-8"?>
<calcChain xmlns="http://schemas.openxmlformats.org/spreadsheetml/2006/main">
  <c r="D199" i="6" l="1"/>
  <c r="D198" i="6"/>
  <c r="E198" i="6" s="1"/>
  <c r="D197" i="6"/>
  <c r="E197" i="6" s="1"/>
  <c r="D196" i="6"/>
  <c r="E196" i="6" s="1"/>
  <c r="D195" i="6"/>
  <c r="E195" i="6" s="1"/>
  <c r="D194" i="6"/>
  <c r="E194" i="6" s="1"/>
  <c r="D193" i="6"/>
  <c r="E193" i="6" s="1"/>
  <c r="D192" i="6"/>
  <c r="E192" i="6" s="1"/>
  <c r="D189" i="6"/>
  <c r="E189" i="6" s="1"/>
  <c r="D190" i="6"/>
  <c r="E190" i="6" s="1"/>
  <c r="D191" i="6"/>
  <c r="E191" i="6" s="1"/>
  <c r="D188" i="6"/>
  <c r="E188" i="6" s="1"/>
  <c r="D187" i="6"/>
  <c r="D186" i="6"/>
  <c r="E186" i="6" s="1"/>
  <c r="D185" i="6"/>
  <c r="E185" i="6" s="1"/>
  <c r="D184" i="6"/>
  <c r="E184" i="6" s="1"/>
  <c r="D182" i="6"/>
  <c r="E182" i="6" s="1"/>
  <c r="D181" i="6"/>
  <c r="E181" i="6" s="1"/>
  <c r="D180" i="6"/>
  <c r="E180" i="6" s="1"/>
  <c r="D183" i="6"/>
  <c r="E183" i="6" s="1"/>
  <c r="E187" i="6"/>
  <c r="E199" i="6"/>
  <c r="E200" i="6"/>
  <c r="E201" i="6"/>
  <c r="E176" i="6"/>
  <c r="C175" i="6"/>
  <c r="E175" i="6" s="1"/>
  <c r="C174" i="6"/>
  <c r="E174" i="6" s="1"/>
  <c r="E172" i="6"/>
  <c r="D162" i="6"/>
  <c r="E162" i="6" s="1"/>
  <c r="D161" i="6"/>
  <c r="E161" i="6" s="1"/>
  <c r="D160" i="6"/>
  <c r="E160" i="6" s="1"/>
  <c r="D159" i="6"/>
  <c r="E159" i="6" s="1"/>
  <c r="D158" i="6"/>
  <c r="E158" i="6" s="1"/>
  <c r="D167" i="6"/>
  <c r="E167" i="6" s="1"/>
  <c r="D168" i="6"/>
  <c r="E168" i="6" s="1"/>
  <c r="D166" i="6"/>
  <c r="E166" i="6" s="1"/>
  <c r="E165" i="6"/>
  <c r="D170" i="6"/>
  <c r="E170" i="6" s="1"/>
  <c r="D171" i="6"/>
  <c r="E171" i="6" s="1"/>
  <c r="E164" i="6"/>
  <c r="E156" i="6"/>
  <c r="E157" i="6"/>
  <c r="E155" i="6"/>
  <c r="E204" i="6" l="1"/>
  <c r="F6" i="6" s="1"/>
  <c r="E134" i="4"/>
  <c r="G7" i="4" s="1"/>
  <c r="D82" i="4"/>
  <c r="D56" i="4"/>
  <c r="D31" i="4"/>
  <c r="D134" i="6" l="1"/>
  <c r="D119" i="6"/>
  <c r="D98" i="6"/>
  <c r="D79" i="6"/>
  <c r="D36" i="6"/>
  <c r="E223" i="6"/>
  <c r="D223" i="6"/>
  <c r="D99" i="15"/>
  <c r="D63" i="15"/>
  <c r="D32" i="15"/>
  <c r="D74" i="15"/>
  <c r="D84" i="15" s="1"/>
  <c r="E137" i="15"/>
  <c r="D137" i="15"/>
  <c r="F5" i="15" l="1"/>
  <c r="F5" i="6"/>
  <c r="E56" i="4"/>
  <c r="D69" i="4"/>
  <c r="E87" i="4"/>
  <c r="D87" i="4"/>
  <c r="E153" i="4"/>
  <c r="D153" i="4"/>
  <c r="D108" i="4"/>
  <c r="G6" i="4" l="1"/>
  <c r="I6" i="4"/>
</calcChain>
</file>

<file path=xl/sharedStrings.xml><?xml version="1.0" encoding="utf-8"?>
<sst xmlns="http://schemas.openxmlformats.org/spreadsheetml/2006/main" count="1249" uniqueCount="472">
  <si>
    <t>site</t>
  </si>
  <si>
    <t>nettoyage de locaux quotidien</t>
  </si>
  <si>
    <t>nettoyage de base</t>
  </si>
  <si>
    <t>salle informatique</t>
  </si>
  <si>
    <t>Draguignan</t>
  </si>
  <si>
    <t>ü</t>
  </si>
  <si>
    <t>Synthèse des besoins</t>
  </si>
  <si>
    <t>Annexe : Liste des sites, relevés des surfaces, décomposition des travaux, fréquences</t>
  </si>
  <si>
    <t>Halls d'accueil</t>
  </si>
  <si>
    <t xml:space="preserve">                                                                                                                     Fréquence des prestations</t>
  </si>
  <si>
    <t>Prestations</t>
  </si>
  <si>
    <t xml:space="preserve">Hebdomadaire </t>
  </si>
  <si>
    <t xml:space="preserve">Mensuel   </t>
  </si>
  <si>
    <t>Annuel</t>
  </si>
  <si>
    <t>5/5</t>
  </si>
  <si>
    <t>4/5</t>
  </si>
  <si>
    <t>3/5</t>
  </si>
  <si>
    <t>2/5</t>
  </si>
  <si>
    <t>1/5</t>
  </si>
  <si>
    <t>X</t>
  </si>
  <si>
    <t>Dépoussièrage des dessus de bureaux, meubles, plans de travail, étagères</t>
  </si>
  <si>
    <t>Astiquage des métaux</t>
  </si>
  <si>
    <t>Enlèvement des traces de doigts sur les portes pleines et vitrées</t>
  </si>
  <si>
    <t>Nettoyage des pieds de fauteuils et chaises</t>
  </si>
  <si>
    <t>Nettoyage complet des portes vitrées</t>
  </si>
  <si>
    <t>Dépoussiérage des rideaux ou stores</t>
  </si>
  <si>
    <t>Nettoyage des bouches VMC</t>
  </si>
  <si>
    <t xml:space="preserve">Mensuel  </t>
  </si>
  <si>
    <t>Enlevement de toutes traces sur les parois intérieures et sur les portes</t>
  </si>
  <si>
    <t>Nettoyage des points lumineux</t>
  </si>
  <si>
    <t>Dépoussierage des dessus de bureaux, meubles, plans de traval, étagères</t>
  </si>
  <si>
    <t>Astiquage des métaux(cuivre, aluminium…)</t>
  </si>
  <si>
    <t>Dépoussierage et détachage des intérrupteurs, poignées, plinthes, miroirs, moulures et convecteurs…</t>
  </si>
  <si>
    <t>Aspiration des sièges et nettoyage des piètements</t>
  </si>
  <si>
    <t>Salles de réunions</t>
  </si>
  <si>
    <t>Hebdomadaire</t>
  </si>
  <si>
    <t>balayage humide et lavage ou aspiration des sols selon leur nature</t>
  </si>
  <si>
    <t>dépoussierage du mobilier</t>
  </si>
  <si>
    <t>astiquage de la robinetterie</t>
  </si>
  <si>
    <t>nettoyage des miroirs et appliques d'éclairage</t>
  </si>
  <si>
    <t>nettoyage soigné et désinfection des appareils, cuvette wc, abattants, urinoirs et lavabos</t>
  </si>
  <si>
    <t>essuyage des distributeurs</t>
  </si>
  <si>
    <t>mise en place des produits hygiéniques (papier toilette, savon, essuie-mains)</t>
  </si>
  <si>
    <t>détartrage de l'ensemble des appareils sanitaires</t>
  </si>
  <si>
    <t>Dépoussièrage des plinthes et radiateurs</t>
  </si>
  <si>
    <t xml:space="preserve"> Descriptif des prestations à effectuer par type de locaux et fréquence</t>
  </si>
  <si>
    <t>Mensuel</t>
  </si>
  <si>
    <t>Dépoussiérage des dessus de bureaux, meubles, plans de travails, étagère</t>
  </si>
  <si>
    <t>Aspiration des sièges et nettoyage des piétements</t>
  </si>
  <si>
    <t>Astiquage des métaux (cuivres, aluminiums…)</t>
  </si>
  <si>
    <t>Dépoussiérage et détachage des interrupteurs, poignées, plinthes, miroirs, moulures et convecteurs</t>
  </si>
  <si>
    <t>Dépoussiérage des mains courantes</t>
  </si>
  <si>
    <t>Circulations - Escaliers - Ascenseurs - SAS</t>
  </si>
  <si>
    <t>Dépoussiérage et détachage des interrupteurs, poignées, plinthes</t>
  </si>
  <si>
    <t>Dépoussiérage et détachage des interrupteurs plinthes et moulures, poignées, miroirs</t>
  </si>
  <si>
    <t>Bureaux - Cabinet médicaux</t>
  </si>
  <si>
    <t>Nettoyage des portes et revêtements muraux</t>
  </si>
  <si>
    <t>Astiquage des métaux (cuivres, aluminium…)</t>
  </si>
  <si>
    <t>Balayage des accès public et personnel au site</t>
  </si>
  <si>
    <t>Ramassage des déchets jusqu'aux limites de propriété</t>
  </si>
  <si>
    <t>Esplanades et autres Abords</t>
  </si>
  <si>
    <t>Nettoyage des faux plafonds :</t>
  </si>
  <si>
    <t>prestation sur le matériel : baies informatiques, Autocom, onduleurs (sans procédure d'arrêt) :</t>
  </si>
  <si>
    <t>Serveurs :</t>
  </si>
  <si>
    <t>Prestations sur les murs :</t>
  </si>
  <si>
    <t>Prestation faux plancher et sol :</t>
  </si>
  <si>
    <t>· Démontage de 2 dalles à la fois</t>
  </si>
  <si>
    <t>· Micro-aspiration des ossatures de maintien des dalles du faux plafond</t>
  </si>
  <si>
    <t>· Micro-aspiration des dalles</t>
  </si>
  <si>
    <t>· Micro-aspiration du plénum</t>
  </si>
  <si>
    <t>· Montage des dalles du faux plafond</t>
  </si>
  <si>
    <t>· Micro-aspiration des grilles d'aspiration à l'aide de produit anti statique</t>
  </si>
  <si>
    <t>· Nettoyage des grilles d'aspiration</t>
  </si>
  <si>
    <t>· Démontage (si nécessaire) et micro-aspiration des luminaires</t>
  </si>
  <si>
    <t>· Nettoyage des luminaires</t>
  </si>
  <si>
    <t>· Micro-aspiration et nettoyage des plateaux intérieurs</t>
  </si>
  <si>
    <t>· Micro-aspiration et nettoyage des matériels</t>
  </si>
  <si>
    <t>· Micro-aspiration de la câblerie</t>
  </si>
  <si>
    <t>· Micro-aspiration côté connectique</t>
  </si>
  <si>
    <t>· Micro-aspiration du plénum de l'intérieur de la baie, ramassage manuel des gros déchets</t>
  </si>
  <si>
    <t>· Micro-aspiration et nettoyage interne/externe des portes</t>
  </si>
  <si>
    <t>· Micro-aspiration et nettoyage des carters extérieurs de la baie</t>
  </si>
  <si>
    <t>· Traitement antistatique interne/externe</t>
  </si>
  <si>
    <t>· Nettoyage extérieur du carter de l'écran par soufflage/aspiration,</t>
  </si>
  <si>
    <t>· Nettoyage extérieur de l'écran</t>
  </si>
  <si>
    <t>· Traitement extérieur antistatique du carter de l'écran</t>
  </si>
  <si>
    <t>· Nettoyage extérieur des câbles et connectiques</t>
  </si>
  <si>
    <t>· Traitement extérieur antistatique de l'écran</t>
  </si>
  <si>
    <t>· Aspiration et soufflage du ventilateur de l'unité centrale</t>
  </si>
  <si>
    <t>· Nettoyage extérieur de l'unité centrale</t>
  </si>
  <si>
    <t>· Nettoyage extérieur des câbles connectiques</t>
  </si>
  <si>
    <t>· Traitement extérieur anti statique du carter de l'unité centrale</t>
  </si>
  <si>
    <t>· Dépoussiérage</t>
  </si>
  <si>
    <t>· Elimination des traces et salissures</t>
  </si>
  <si>
    <t>· Dépoussiérage du dessus du faux plancher y compris sous les machines</t>
  </si>
  <si>
    <t>· Démontage de deux dalles à la fois dans le but d'un accès au plénum</t>
  </si>
  <si>
    <t>· Ramassage des gros déchets</t>
  </si>
  <si>
    <t>· Micro-aspiration des pieds de vérins</t>
  </si>
  <si>
    <t>· Micro-aspiration des traverses</t>
  </si>
  <si>
    <t>· Micro-aspiration et essuyage des dalles</t>
  </si>
  <si>
    <t>· Micro-aspiration des grilles de ventilation</t>
  </si>
  <si>
    <t>· Micro-aspiration extérieure de l'ensemble des machines et grilles de ventilation</t>
  </si>
  <si>
    <t>· Remontage du faux plancher avec vérification de la planéité</t>
  </si>
  <si>
    <t>· Nettoyage manuel du dessus du faux plancher de 2 à 4 dalles à la fois, élimination des taches,</t>
  </si>
  <si>
    <t>séchage immédiat à l'aide de chiffons non pelucheux (afin de maintenir l'hygrométie constante),</t>
  </si>
  <si>
    <t>lustrage</t>
  </si>
  <si>
    <t>· Nettoyage manuel de la connectique et traverse de câbles</t>
  </si>
  <si>
    <t>Sol (sans plancher technique)</t>
  </si>
  <si>
    <t>· Dépoussiérage du sol</t>
  </si>
  <si>
    <t>· Micro-aspiration de la surface</t>
  </si>
  <si>
    <t>· Détachage de la surface (si nécessaire)</t>
  </si>
  <si>
    <t>· Nettoyage manuel de la surface</t>
  </si>
  <si>
    <t>prestation sur les archives :</t>
  </si>
  <si>
    <t>prestation sur les murs :</t>
  </si>
  <si>
    <t>prestation faux plancher et sol :</t>
  </si>
  <si>
    <t>Sol (sans plancher technique) :</t>
  </si>
  <si>
    <t>· Micro-aspiration et nettoyage des matériels et archives présents</t>
  </si>
  <si>
    <t>· Dépoussiérage du dessus du faux plancher y compris sous les éléments meublants</t>
  </si>
  <si>
    <t>· Nettoyage du faux plancher, élimination des taches, lustrage</t>
  </si>
  <si>
    <t>· Nettoyage de la surface</t>
  </si>
  <si>
    <t>Sanitaires - Cuisines</t>
  </si>
  <si>
    <t>Vitrerie</t>
  </si>
  <si>
    <t>Nettoyage des deux faces (interne et externe)</t>
  </si>
  <si>
    <t>Relevé des surfaces :
Brignoles</t>
  </si>
  <si>
    <t>Relevé des surfaces :
Centre administratif</t>
  </si>
  <si>
    <t>Relevé des surfaces :
Draguignan</t>
  </si>
  <si>
    <t>Total des surfaces relevées :</t>
  </si>
  <si>
    <t>Total des surfaces vitrerie :</t>
  </si>
  <si>
    <t>NATURE</t>
  </si>
  <si>
    <t>LOCALISATION</t>
  </si>
  <si>
    <t>SURFACE</t>
  </si>
  <si>
    <t>REVETEMENT</t>
  </si>
  <si>
    <t>Sols</t>
  </si>
  <si>
    <t>Murs</t>
  </si>
  <si>
    <t>HALL  D’ENTREE</t>
  </si>
  <si>
    <t>ACCUEIL  PUBLIC</t>
  </si>
  <si>
    <t>COULOIRS</t>
  </si>
  <si>
    <t>ESCALIERS</t>
  </si>
  <si>
    <t>AUTRES :</t>
  </si>
  <si>
    <t>R.D.C.</t>
  </si>
  <si>
    <t>Ier étage</t>
  </si>
  <si>
    <t>R.D.C. Ier  étage</t>
  </si>
  <si>
    <t>(côté accueil)</t>
  </si>
  <si>
    <t>R.D.C. Ier étage</t>
  </si>
  <si>
    <t>(côté agents)</t>
  </si>
  <si>
    <t>Lès PVC</t>
  </si>
  <si>
    <t>lès PVC</t>
  </si>
  <si>
    <t>Carrelage grés</t>
  </si>
  <si>
    <t>TOTAL</t>
  </si>
  <si>
    <t xml:space="preserve">              </t>
  </si>
  <si>
    <t>BUREAUX</t>
  </si>
  <si>
    <t>Bureau Cadre</t>
  </si>
  <si>
    <t>dalles PVC</t>
  </si>
  <si>
    <t>TOTAL DES SOLS</t>
  </si>
  <si>
    <t xml:space="preserve">                               </t>
  </si>
  <si>
    <t>SALLE REUNION</t>
  </si>
  <si>
    <t>SALLE INFORMATIQUE</t>
  </si>
  <si>
    <t>carrelage grés</t>
  </si>
  <si>
    <t>TOILETTES</t>
  </si>
  <si>
    <t>CUISINES</t>
  </si>
  <si>
    <t>faïence</t>
  </si>
  <si>
    <t xml:space="preserve"> </t>
  </si>
  <si>
    <t>ARCHIVES</t>
  </si>
  <si>
    <t>LOCAUX  TECHNIQUES</t>
  </si>
  <si>
    <t>NOMBRE</t>
  </si>
  <si>
    <t>ACCESSIBILITE</t>
  </si>
  <si>
    <t>IE</t>
  </si>
  <si>
    <t xml:space="preserve">Accessibilité : </t>
  </si>
  <si>
    <t>Ier ETAGE</t>
  </si>
  <si>
    <t>CIRCULATION</t>
  </si>
  <si>
    <r>
      <t xml:space="preserve"> BUREAUX</t>
    </r>
    <r>
      <rPr>
        <b/>
        <i/>
        <sz val="14"/>
        <color rgb="FF000000"/>
        <rFont val="Calibri"/>
        <family val="2"/>
        <scheme val="minor"/>
      </rPr>
      <t xml:space="preserve">  </t>
    </r>
  </si>
  <si>
    <r>
      <t xml:space="preserve"> SALLES</t>
    </r>
    <r>
      <rPr>
        <b/>
        <i/>
        <sz val="14"/>
        <color rgb="FF000000"/>
        <rFont val="Calibri"/>
        <family val="2"/>
        <scheme val="minor"/>
      </rPr>
      <t xml:space="preserve"> DIVERSES</t>
    </r>
  </si>
  <si>
    <t xml:space="preserve">SANITAIRES </t>
  </si>
  <si>
    <t>LOCAUX SECONDAIRES</t>
  </si>
  <si>
    <t>VITRERIE</t>
  </si>
  <si>
    <t>Carrelage</t>
  </si>
  <si>
    <t>Faïence</t>
  </si>
  <si>
    <t xml:space="preserve">                                    </t>
  </si>
  <si>
    <r>
      <t>·</t>
    </r>
    <r>
      <rPr>
        <sz val="7"/>
        <color rgb="FF000000"/>
        <rFont val="Calibri"/>
        <family val="2"/>
        <scheme val="minor"/>
      </rPr>
      <t xml:space="preserve">         </t>
    </r>
    <r>
      <rPr>
        <sz val="11"/>
        <color rgb="FF000000"/>
        <rFont val="Calibri"/>
        <family val="2"/>
        <scheme val="minor"/>
      </rPr>
      <t xml:space="preserve">Intérieur avec échelle   :  I E </t>
    </r>
  </si>
  <si>
    <t>SALLES DIVERSES</t>
  </si>
  <si>
    <t xml:space="preserve">SURFACE </t>
  </si>
  <si>
    <t>Service  social</t>
  </si>
  <si>
    <t>Service Administratif</t>
  </si>
  <si>
    <t>lès  PVC</t>
  </si>
  <si>
    <t>Chef de Centre</t>
  </si>
  <si>
    <t>Médecin</t>
  </si>
  <si>
    <t>hommes</t>
  </si>
  <si>
    <t>carrelage</t>
  </si>
  <si>
    <t>Service social</t>
  </si>
  <si>
    <t>Service médical</t>
  </si>
  <si>
    <t xml:space="preserve">femmes </t>
  </si>
  <si>
    <t>Service administratif</t>
  </si>
  <si>
    <t>faience</t>
  </si>
  <si>
    <t>Service Social</t>
  </si>
  <si>
    <t>Service Médical</t>
  </si>
  <si>
    <t>(local chaufferie)</t>
  </si>
  <si>
    <t xml:space="preserve">                                  </t>
  </si>
  <si>
    <t xml:space="preserve">SERVICE SOCIAL </t>
  </si>
  <si>
    <t>Assistante sociale</t>
  </si>
  <si>
    <t xml:space="preserve">Assistante sociale </t>
  </si>
  <si>
    <t xml:space="preserve">Secrétariat </t>
  </si>
  <si>
    <t>SERVICE MEDICAL</t>
  </si>
  <si>
    <t>Secrétariat</t>
  </si>
  <si>
    <t xml:space="preserve">Dentiste </t>
  </si>
  <si>
    <t>Accueil</t>
  </si>
  <si>
    <t xml:space="preserve">Bureau  côté ouest </t>
  </si>
  <si>
    <t>Bureau côté nord</t>
  </si>
  <si>
    <t xml:space="preserve">Bureau côté est </t>
  </si>
  <si>
    <t xml:space="preserve">Vestiaires </t>
  </si>
  <si>
    <t xml:space="preserve">Réfectoire </t>
  </si>
  <si>
    <t xml:space="preserve">Salle de réunion </t>
  </si>
  <si>
    <t>Châssis fixes dans</t>
  </si>
  <si>
    <t>local laser</t>
  </si>
  <si>
    <t>3 fenêtres</t>
  </si>
  <si>
    <t>2 modules</t>
  </si>
  <si>
    <t>N</t>
  </si>
  <si>
    <t>( clair de jour )</t>
  </si>
  <si>
    <t xml:space="preserve">           </t>
  </si>
  <si>
    <t xml:space="preserve">ASCENSEUR :                    OUI   x                    NON      </t>
  </si>
  <si>
    <r>
      <t>SERVICE  ADM</t>
    </r>
    <r>
      <rPr>
        <sz val="11"/>
        <color rgb="FF000000"/>
        <rFont val="Calibri"/>
        <family val="2"/>
        <scheme val="minor"/>
      </rPr>
      <t xml:space="preserve">. </t>
    </r>
  </si>
  <si>
    <r>
      <t>·</t>
    </r>
    <r>
      <rPr>
        <sz val="7"/>
        <color rgb="FF000000"/>
        <rFont val="Calibri"/>
        <family val="2"/>
        <scheme val="minor"/>
      </rPr>
      <t xml:space="preserve">         </t>
    </r>
    <r>
      <rPr>
        <sz val="11"/>
        <color rgb="FF000000"/>
        <rFont val="Calibri"/>
        <family val="2"/>
        <scheme val="minor"/>
      </rPr>
      <t>Extérieur avec échelle  :  E</t>
    </r>
  </si>
  <si>
    <r>
      <t>·</t>
    </r>
    <r>
      <rPr>
        <sz val="7"/>
        <color rgb="FF000000"/>
        <rFont val="Calibri"/>
        <family val="2"/>
        <scheme val="minor"/>
      </rPr>
      <t xml:space="preserve">         </t>
    </r>
    <r>
      <rPr>
        <sz val="11"/>
        <color rgb="FF000000"/>
        <rFont val="Calibri"/>
        <family val="2"/>
        <scheme val="minor"/>
      </rPr>
      <t>Extérieur  avec nacelle :  N</t>
    </r>
  </si>
  <si>
    <t xml:space="preserve">BUREAUX  </t>
  </si>
  <si>
    <t>peinture</t>
  </si>
  <si>
    <t>RDC</t>
  </si>
  <si>
    <t>Dégagement</t>
  </si>
  <si>
    <t xml:space="preserve">TOTAL </t>
  </si>
  <si>
    <t>4 fenêtres</t>
  </si>
  <si>
    <t>5 fenêtres</t>
  </si>
  <si>
    <t>1 fenêtres</t>
  </si>
  <si>
    <t>2 fenêtres</t>
  </si>
  <si>
    <t>12 fenêtres</t>
  </si>
  <si>
    <t>16 fenêtres</t>
  </si>
  <si>
    <t>7 fenêtres</t>
  </si>
  <si>
    <t>Hall</t>
  </si>
  <si>
    <r>
      <t>·</t>
    </r>
    <r>
      <rPr>
        <sz val="7"/>
        <color rgb="FF000000"/>
        <rFont val="Times New Roman"/>
        <family val="1"/>
      </rPr>
      <t xml:space="preserve">         </t>
    </r>
    <r>
      <rPr>
        <sz val="11"/>
        <color rgb="FF000000"/>
        <rFont val="Arial"/>
        <family val="2"/>
      </rPr>
      <t>Extérieur avec échelle  :  E</t>
    </r>
  </si>
  <si>
    <r>
      <t>·</t>
    </r>
    <r>
      <rPr>
        <sz val="7"/>
        <color rgb="FF000000"/>
        <rFont val="Times New Roman"/>
        <family val="1"/>
      </rPr>
      <t xml:space="preserve">         </t>
    </r>
    <r>
      <rPr>
        <sz val="11"/>
        <color rgb="FF000000"/>
        <rFont val="Arial"/>
        <family val="2"/>
      </rPr>
      <t>Extérieur avec nacelle :  N</t>
    </r>
  </si>
  <si>
    <r>
      <t>·</t>
    </r>
    <r>
      <rPr>
        <sz val="7"/>
        <color rgb="FF000000"/>
        <rFont val="Times New Roman"/>
        <family val="1"/>
      </rPr>
      <t xml:space="preserve">         </t>
    </r>
    <r>
      <rPr>
        <sz val="11"/>
        <color rgb="FF000000"/>
        <rFont val="Arial"/>
        <family val="2"/>
      </rPr>
      <t xml:space="preserve">Intérieur avec échelle   :  I E </t>
    </r>
  </si>
  <si>
    <t>FAUX PLAFOND</t>
  </si>
  <si>
    <t>FAUX PLANCHER / SOL</t>
  </si>
  <si>
    <t>souple</t>
  </si>
  <si>
    <t>FP</t>
  </si>
  <si>
    <t>Terrasse</t>
  </si>
  <si>
    <t>Dégagement 2</t>
  </si>
  <si>
    <t>286 m²</t>
  </si>
  <si>
    <t>ACCUEIL PUBLIC</t>
  </si>
  <si>
    <t>CIRCULATIONS</t>
  </si>
  <si>
    <r>
      <t>1</t>
    </r>
    <r>
      <rPr>
        <vertAlign val="superscript"/>
        <sz val="11"/>
        <color rgb="FF000000"/>
        <rFont val="Arial"/>
        <family val="2"/>
      </rPr>
      <t>er</t>
    </r>
    <r>
      <rPr>
        <sz val="11"/>
        <color rgb="FF000000"/>
        <rFont val="Arial"/>
        <family val="2"/>
      </rPr>
      <t xml:space="preserve"> étage</t>
    </r>
  </si>
  <si>
    <r>
      <t>2</t>
    </r>
    <r>
      <rPr>
        <vertAlign val="superscript"/>
        <sz val="11"/>
        <color rgb="FF000000"/>
        <rFont val="Arial"/>
        <family val="2"/>
      </rPr>
      <t>ème</t>
    </r>
    <r>
      <rPr>
        <sz val="11"/>
        <color rgb="FF000000"/>
        <rFont val="Arial"/>
        <family val="2"/>
      </rPr>
      <t xml:space="preserve"> étage</t>
    </r>
  </si>
  <si>
    <t>Dalles PVC</t>
  </si>
  <si>
    <r>
      <t xml:space="preserve">ASCENSEUR :                    OUI   </t>
    </r>
    <r>
      <rPr>
        <b/>
        <sz val="11"/>
        <color rgb="FF000000"/>
        <rFont val="Wingdings"/>
        <charset val="2"/>
      </rPr>
      <t>x</t>
    </r>
    <r>
      <rPr>
        <b/>
        <sz val="11"/>
        <color rgb="FF000000"/>
        <rFont val="Arial"/>
        <family val="2"/>
      </rPr>
      <t xml:space="preserve">                    NON      </t>
    </r>
    <r>
      <rPr>
        <b/>
        <sz val="11"/>
        <color rgb="FF000000"/>
        <rFont val="Wingdings"/>
        <charset val="2"/>
      </rPr>
      <t>p</t>
    </r>
  </si>
  <si>
    <t>Secrétariat S. Social</t>
  </si>
  <si>
    <t>2 ème étage</t>
  </si>
  <si>
    <t>Vitre</t>
  </si>
  <si>
    <t>Sanitaires hommes perso</t>
  </si>
  <si>
    <t>Sanitaires femmes perso</t>
  </si>
  <si>
    <t>Réfectoire</t>
  </si>
  <si>
    <t>Dalles bois</t>
  </si>
  <si>
    <t>Crépis et faïence</t>
  </si>
  <si>
    <t>Salle économat</t>
  </si>
  <si>
    <t>Peinture époxydique</t>
  </si>
  <si>
    <r>
      <t>R.D.C</t>
    </r>
    <r>
      <rPr>
        <sz val="11"/>
        <color rgb="FF000000"/>
        <rFont val="Arial"/>
        <family val="2"/>
      </rPr>
      <t xml:space="preserve">. </t>
    </r>
  </si>
  <si>
    <t>Portes automatiques</t>
  </si>
  <si>
    <t>Baie vitrée</t>
  </si>
  <si>
    <t>Boxes d’accueil</t>
  </si>
  <si>
    <r>
      <t>1</t>
    </r>
    <r>
      <rPr>
        <b/>
        <u/>
        <vertAlign val="superscript"/>
        <sz val="11"/>
        <color rgb="FF000000"/>
        <rFont val="Arial"/>
        <family val="2"/>
      </rPr>
      <t>er</t>
    </r>
    <r>
      <rPr>
        <b/>
        <u/>
        <sz val="11"/>
        <color rgb="FF000000"/>
        <rFont val="Arial"/>
        <family val="2"/>
      </rPr>
      <t xml:space="preserve"> étage : </t>
    </r>
  </si>
  <si>
    <t>-Fenêtre oscillo-battantes</t>
  </si>
  <si>
    <t>-Cloisons vitrées</t>
  </si>
  <si>
    <t>-Verrière</t>
  </si>
  <si>
    <r>
      <t>2</t>
    </r>
    <r>
      <rPr>
        <b/>
        <u/>
        <vertAlign val="superscript"/>
        <sz val="11"/>
        <color rgb="FF000000"/>
        <rFont val="Arial"/>
        <family val="2"/>
      </rPr>
      <t>ème</t>
    </r>
    <r>
      <rPr>
        <b/>
        <u/>
        <sz val="11"/>
        <color rgb="FF000000"/>
        <rFont val="Arial"/>
        <family val="2"/>
      </rPr>
      <t xml:space="preserve"> étage </t>
    </r>
  </si>
  <si>
    <t>-Fenêtre coulissantes</t>
  </si>
  <si>
    <t>-Châssis fixes</t>
  </si>
  <si>
    <t>IE E</t>
  </si>
  <si>
    <t>E - IE</t>
  </si>
  <si>
    <t xml:space="preserve">IE </t>
  </si>
  <si>
    <r>
      <t>BUREAUX</t>
    </r>
    <r>
      <rPr>
        <b/>
        <i/>
        <sz val="14"/>
        <color rgb="FF000000"/>
        <rFont val="Bookman Old Style"/>
        <family val="1"/>
      </rPr>
      <t xml:space="preserve">  </t>
    </r>
  </si>
  <si>
    <t>Sanitaires public PMR</t>
  </si>
  <si>
    <t xml:space="preserve">PMR : </t>
  </si>
  <si>
    <t>personne à mobilité réduite</t>
  </si>
  <si>
    <r>
      <t>LOCAUX</t>
    </r>
    <r>
      <rPr>
        <b/>
        <i/>
        <sz val="14"/>
        <color rgb="FF000000"/>
        <rFont val="Bookman Old Style"/>
        <family val="1"/>
      </rPr>
      <t xml:space="preserve"> SECONDAIRES</t>
    </r>
  </si>
  <si>
    <t>1er étage</t>
  </si>
  <si>
    <t>Dégagement 1</t>
  </si>
  <si>
    <t>Dégagement 3</t>
  </si>
  <si>
    <t>Dégagement 4</t>
  </si>
  <si>
    <t>Bureau partagé</t>
  </si>
  <si>
    <t>Medecine travail</t>
  </si>
  <si>
    <t>PVC</t>
  </si>
  <si>
    <t>Local CE</t>
  </si>
  <si>
    <t>Enlèvement déchets et papiers</t>
  </si>
  <si>
    <t>ramassage des déchets</t>
  </si>
  <si>
    <t>mise en place et changement des sacs poubelles</t>
  </si>
  <si>
    <t>vidage et essuyage des poubelles à déchets</t>
  </si>
  <si>
    <t>collecte des papiers à recycler, à stoker sur site, en vu de leur recyclage par une entreprise tierce</t>
  </si>
  <si>
    <t xml:space="preserve"> Locaux techniques et d'entretien</t>
  </si>
  <si>
    <t>lavage par roulement des poubelles à déchets</t>
  </si>
  <si>
    <t>désinfection des sols</t>
  </si>
  <si>
    <t>vidage et essuyage des corbeilles et poubelles</t>
  </si>
  <si>
    <t>Aspiration des poussières</t>
  </si>
  <si>
    <r>
      <t xml:space="preserve">ASCENSEUR :                    OUI   </t>
    </r>
    <r>
      <rPr>
        <b/>
        <sz val="11"/>
        <color rgb="FF000000"/>
        <rFont val="Wingdings"/>
        <charset val="2"/>
      </rPr>
      <t>þ</t>
    </r>
    <r>
      <rPr>
        <b/>
        <sz val="11"/>
        <color rgb="FF000000"/>
        <rFont val="Calibri"/>
        <family val="2"/>
        <scheme val="minor"/>
      </rPr>
      <t xml:space="preserve">                   NON      </t>
    </r>
    <r>
      <rPr>
        <b/>
        <sz val="11"/>
        <color rgb="FF000000"/>
        <rFont val="Wingdings"/>
        <charset val="2"/>
      </rPr>
      <t>þ</t>
    </r>
  </si>
  <si>
    <t>Open Space</t>
  </si>
  <si>
    <t>Bureau 1</t>
  </si>
  <si>
    <t>Bureau 2</t>
  </si>
  <si>
    <t>Bureau 3</t>
  </si>
  <si>
    <t>Bureau 4</t>
  </si>
  <si>
    <t>Box 1</t>
  </si>
  <si>
    <t>Box 2</t>
  </si>
  <si>
    <t xml:space="preserve">Dégagement </t>
  </si>
  <si>
    <t>Bureau Responsable</t>
  </si>
  <si>
    <t>Débarras</t>
  </si>
  <si>
    <t>Assistante Sociale 1</t>
  </si>
  <si>
    <t>Assistante Sociale 2</t>
  </si>
  <si>
    <t>Assistante Sociale 3</t>
  </si>
  <si>
    <t>Bureaux CPAM</t>
  </si>
  <si>
    <t>Bureau CAF</t>
  </si>
  <si>
    <t>HALL CPAM / PATIO</t>
  </si>
  <si>
    <t>Secrétariat Médical 1</t>
  </si>
  <si>
    <t>Secrétariat Médical 2</t>
  </si>
  <si>
    <t>Secrétariat Médical 3</t>
  </si>
  <si>
    <t>Secrétariat Médical 4</t>
  </si>
  <si>
    <t>Attente Sce Médical</t>
  </si>
  <si>
    <t>Libre Service CPAM</t>
  </si>
  <si>
    <t>Dégagements 1</t>
  </si>
  <si>
    <t>Dégagements 2</t>
  </si>
  <si>
    <t>Dégagements 3</t>
  </si>
  <si>
    <t>Dégagements 4</t>
  </si>
  <si>
    <t>carrelage / Bois</t>
  </si>
  <si>
    <t>SURFACES SOLS</t>
  </si>
  <si>
    <t>BOX 1</t>
  </si>
  <si>
    <t>BOX 2</t>
  </si>
  <si>
    <t>BOX 3</t>
  </si>
  <si>
    <t>1er ETAGE</t>
  </si>
  <si>
    <t>SALLE DETENTE</t>
  </si>
  <si>
    <t>SALLE CPAM</t>
  </si>
  <si>
    <t xml:space="preserve">Sanitaires </t>
  </si>
  <si>
    <t>Bureau cadre 1</t>
  </si>
  <si>
    <t>Bureau cadre 2</t>
  </si>
  <si>
    <t>Open-Space</t>
  </si>
  <si>
    <t>Consultation ASS</t>
  </si>
  <si>
    <t xml:space="preserve">Assistantes Sociales </t>
  </si>
  <si>
    <t>Bureau 5</t>
  </si>
  <si>
    <t>Bureau 6</t>
  </si>
  <si>
    <t>SAS D ENTREE</t>
  </si>
  <si>
    <t>ATTENTE ASSURES</t>
  </si>
  <si>
    <t>de Secours</t>
  </si>
  <si>
    <t>Déttente</t>
  </si>
  <si>
    <t>Réserve partagé</t>
  </si>
  <si>
    <t>Local Ménage</t>
  </si>
  <si>
    <t>Salle Réunion</t>
  </si>
  <si>
    <t>Sanitaire PMR Hommes</t>
  </si>
  <si>
    <t>Sanitaire PMR 1</t>
  </si>
  <si>
    <t>Sanitaire PMR 2</t>
  </si>
  <si>
    <t>Sanitaire Hommes</t>
  </si>
  <si>
    <t>Sanitaire Femmes</t>
  </si>
  <si>
    <t>Sanitaire Public</t>
  </si>
  <si>
    <t>Local Technique BEC</t>
  </si>
  <si>
    <t>Bureau Accueil ELSM</t>
  </si>
  <si>
    <t>Bureau Manager</t>
  </si>
  <si>
    <t>Bureau Accueil SS</t>
  </si>
  <si>
    <t>Secrétariat CARSAT</t>
  </si>
  <si>
    <t>Cabinet Médical 1</t>
  </si>
  <si>
    <t>Cabinet Médical 2</t>
  </si>
  <si>
    <t>Cabinet Médical 3</t>
  </si>
  <si>
    <t>Cabinet Médical 4</t>
  </si>
  <si>
    <t>Cabinet Médical 5</t>
  </si>
  <si>
    <t>Back Office CSAM</t>
  </si>
  <si>
    <t>Bureau 7</t>
  </si>
  <si>
    <t>SAS  D’ENTREE Public</t>
  </si>
  <si>
    <t>ACCUEIL  PUBLIC libre service</t>
  </si>
  <si>
    <t>Attente ELSM</t>
  </si>
  <si>
    <t>Dégagement sas</t>
  </si>
  <si>
    <t>Dégagement ELSM</t>
  </si>
  <si>
    <t>Revetement PVC</t>
  </si>
  <si>
    <t>Ménage</t>
  </si>
  <si>
    <r>
      <t>1</t>
    </r>
    <r>
      <rPr>
        <vertAlign val="superscript"/>
        <sz val="11"/>
        <rFont val="Arial"/>
        <family val="2"/>
      </rPr>
      <t>er</t>
    </r>
    <r>
      <rPr>
        <sz val="11"/>
        <rFont val="Arial"/>
        <family val="2"/>
      </rPr>
      <t xml:space="preserve"> étage</t>
    </r>
  </si>
  <si>
    <r>
      <t>2</t>
    </r>
    <r>
      <rPr>
        <vertAlign val="superscript"/>
        <sz val="11"/>
        <rFont val="Arial"/>
        <family val="2"/>
      </rPr>
      <t>ème</t>
    </r>
    <r>
      <rPr>
        <sz val="11"/>
        <rFont val="Arial"/>
        <family val="2"/>
      </rPr>
      <t xml:space="preserve"> étage</t>
    </r>
  </si>
  <si>
    <t>2e étage</t>
  </si>
  <si>
    <t>Zone accueil</t>
  </si>
  <si>
    <t>vitrage SAS Entrée</t>
  </si>
  <si>
    <t>vitrage libre service</t>
  </si>
  <si>
    <t>Porte bureau CARSAT</t>
  </si>
  <si>
    <t>Zone Sce Médical</t>
  </si>
  <si>
    <t>Zone Circulation</t>
  </si>
  <si>
    <t>Local CE (2 faces)</t>
  </si>
  <si>
    <t>Back Office (2 faces)</t>
  </si>
  <si>
    <t>Portes SAS Entrée (2 faces)</t>
  </si>
  <si>
    <t>Porte bureau Sc Social (2 faces)</t>
  </si>
  <si>
    <t xml:space="preserve">Bureau Medecin Conseil 1 </t>
  </si>
  <si>
    <t xml:space="preserve">Bureau Medecin Conseil 2 </t>
  </si>
  <si>
    <t>Bureau Medecin Conseil 3 (2 faces)</t>
  </si>
  <si>
    <t>Bureau Medecin Conseil 4 (2 faces)</t>
  </si>
  <si>
    <t>Bureau Medecin Conseil 5 (2 faces)</t>
  </si>
  <si>
    <t>Façade Extérieur</t>
  </si>
  <si>
    <t>Ouest</t>
  </si>
  <si>
    <t>Sud</t>
  </si>
  <si>
    <t>Bur. Infirmier</t>
  </si>
  <si>
    <t>Bur.ELSM</t>
  </si>
  <si>
    <t>Bur Manager ELSM</t>
  </si>
  <si>
    <t>Bur. Secrétariat ELSM</t>
  </si>
  <si>
    <t>Bur. Partagé</t>
  </si>
  <si>
    <t>Bur. Cadre CARSAT Porte</t>
  </si>
  <si>
    <t>Bur. Cadre CARSAT Fenêtre</t>
  </si>
  <si>
    <t>Bur Assistantes Social Porte</t>
  </si>
  <si>
    <t>Salle QVT cloison + porte</t>
  </si>
  <si>
    <t>porte + cloison bur. Accueil (2 faces)</t>
  </si>
  <si>
    <t>Porte + cloison Salle de Réunion (2 faces)</t>
  </si>
  <si>
    <t>porte + cloison bur. Manager (2 faces)</t>
  </si>
  <si>
    <t>Bur. DAM Porte</t>
  </si>
  <si>
    <t>Bur. DAM Fenêtre</t>
  </si>
  <si>
    <t>Bur. Manager 1 Fenêtre</t>
  </si>
  <si>
    <t xml:space="preserve">Bur Assistantes Social Fenêtre </t>
  </si>
  <si>
    <t>Ier ETAGE (2 faces)</t>
  </si>
  <si>
    <t>Bur. Manager 1 Porte + cloisons</t>
  </si>
  <si>
    <t>Bur. Manager 2 Fenêtre</t>
  </si>
  <si>
    <t>Bur. Manager 2 Porte et cloisons</t>
  </si>
  <si>
    <t>Open Space Fenêtre</t>
  </si>
  <si>
    <t>Bur. CAM CPAM Fenêtres</t>
  </si>
  <si>
    <t xml:space="preserve">Réfectoire Verrière plafond </t>
  </si>
  <si>
    <t>Réfectoire lucarnes</t>
  </si>
  <si>
    <t>Nacelle</t>
  </si>
  <si>
    <t>Total des surfaces relevées : en m²</t>
  </si>
  <si>
    <t>Total des surfaces vitrerie : en m²</t>
  </si>
  <si>
    <t xml:space="preserve"> Brignoles</t>
  </si>
  <si>
    <t xml:space="preserve"> Fréjus, Draguignan</t>
  </si>
  <si>
    <t>Lot 3</t>
  </si>
  <si>
    <t>Nettoyage et désinfection des fontaines à eau et machines à café</t>
  </si>
  <si>
    <t>Nettoyage des lave-mains et crédences (carrelages ou autres)</t>
  </si>
  <si>
    <t xml:space="preserve">Vidage des cendriers ( uniquement pour Brignoles) </t>
  </si>
  <si>
    <t>Aspiration brossage des tapis et moquettes</t>
  </si>
  <si>
    <t xml:space="preserve">Vitrerie intérieur :  </t>
  </si>
  <si>
    <t xml:space="preserve">Vitrerie extérieur :  </t>
  </si>
  <si>
    <t>Nettoyage des verrières (Fréjus)</t>
  </si>
  <si>
    <t>Nettoyage des casquettes vitrées (Draguignan)</t>
  </si>
  <si>
    <t>Nettoyage et désinfection des conteneurs</t>
  </si>
  <si>
    <t>Nettoyage des vitrages extérieurs ( inclus démontage et remontage des compas) - Brignoles</t>
  </si>
  <si>
    <t>Nettoyage des bordures des fenêtres extérieures</t>
  </si>
  <si>
    <t>Nettoyage des baies</t>
  </si>
  <si>
    <t xml:space="preserve">Nettoyage des Brises Soleil Orientables (BSO) </t>
  </si>
  <si>
    <t>Nettoyage des bords de fenêtre extérieurs</t>
  </si>
  <si>
    <t xml:space="preserve">Nettoyage de la toiture terrasse </t>
  </si>
  <si>
    <t>Essuyage des objets meublants, lampes</t>
  </si>
  <si>
    <t>Lavage et désinfection de l’intérieur des frigidaires</t>
  </si>
  <si>
    <t>Lavage et désinfection de l’intérieur des micro ondes</t>
  </si>
  <si>
    <t>MARCHE n°25021-S-AO-NETTOYAGE
MARCHE DE NETTOYAGE ET D’ENTRETIEN DES SITES DE LA CPAM DU VAR</t>
  </si>
  <si>
    <t>Nettoyage virucide, fongicide et bactéricide</t>
  </si>
  <si>
    <t>Surfaces et mobiliers</t>
  </si>
  <si>
    <t xml:space="preserve"> Espaces extérieurs, abords, esplanades</t>
  </si>
  <si>
    <t>Sanitaires et cuisines</t>
  </si>
  <si>
    <t>nettoyage des sols selon leur nature</t>
  </si>
  <si>
    <t xml:space="preserve">Nettoyage virucide/ fongicide et bactéricide </t>
  </si>
  <si>
    <t>Gestion et traitement des déchets</t>
  </si>
  <si>
    <t>Circulations, escaliers, ascenseurs, SAS ( escaliers d'accès, ascenseur)</t>
  </si>
  <si>
    <t>Ventilation et équipements techniques ( bouches VMC, rideaux et stores)</t>
  </si>
  <si>
    <t>Vitreries, portes et glaces</t>
  </si>
  <si>
    <t>nettoyage spécifique des sols ( décapage des sols, application emulsion et méthode spray)</t>
  </si>
  <si>
    <t>Nota:</t>
  </si>
  <si>
    <t xml:space="preserve">Le nettoyage particulier COVID ou Virucide est réalisé sur demande des responsables du marché, ce nettoyage respecte scrupuleusement les recommandations sanitaires et les protocoles qui pourront être explicités au bon de commande. </t>
  </si>
  <si>
    <t xml:space="preserve">Désinfection des locaux médicaux </t>
  </si>
  <si>
    <t xml:space="preserve">Salles Informatiques </t>
  </si>
  <si>
    <t xml:space="preserve">Locaux d'archives </t>
  </si>
  <si>
    <t>Fréjus</t>
  </si>
  <si>
    <t>Salles informatiques</t>
  </si>
  <si>
    <t>Salles d'archives</t>
  </si>
  <si>
    <t>nettoyage sur sollicitation et bon de commande ( fréquences à définir par la CPAM du Var)</t>
  </si>
  <si>
    <t>Nettoyage du patio ( pour Draguignan)</t>
  </si>
  <si>
    <t>Nettoyages des portes vitrées des portes automatiques</t>
  </si>
  <si>
    <t>Revêtements textiles et sièges (aspiration, détachage et shampooing / traitements es acariens)</t>
  </si>
  <si>
    <t>nettoyage des sols avec machines rotatives</t>
  </si>
  <si>
    <t>nettoyage des sols avec machine rotative</t>
  </si>
  <si>
    <t>dépoussiérage des rideaux ou stores</t>
  </si>
  <si>
    <t xml:space="preserve">nettoyage avec machines rotatives </t>
  </si>
  <si>
    <t>Nettoyage des sols avec machine rotatives</t>
  </si>
  <si>
    <t>Enlèvement des tâches et coulures, des traces de doigt sur les portes et cloisons vitrées et toutes surfaces vitrées et miroirs, vitrage cloison deux faces et vitres fenêtres intérieures, stores et rideaux, dans tous les sites et locaux en comportants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</si>
</sst>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
  </numFmts>
  <fonts count="54" x14ac:knownFonts="1">
    <font>
      <sz val="11"/>
      <color theme="1"/>
      <name val="Calibri"/>
      <family val="2"/>
      <scheme val="minor"/>
    </font>
    <font>
      <b/>
      <sz val="11"/>
      <color theme="1"/>
      <name val="Calibri"/>
      <family val="2"/>
      <scheme val="minor"/>
    </font>
    <font>
      <b/>
      <sz val="18"/>
      <color theme="1"/>
      <name val="Arial"/>
      <family val="2"/>
    </font>
    <font>
      <b/>
      <u/>
      <sz val="14"/>
      <color theme="1"/>
      <name val="Arial"/>
      <family val="2"/>
    </font>
    <font>
      <sz val="11"/>
      <color theme="1"/>
      <name val="Wingdings"/>
      <charset val="2"/>
    </font>
    <font>
      <b/>
      <sz val="14"/>
      <color theme="1"/>
      <name val="Calibri"/>
      <family val="2"/>
      <scheme val="minor"/>
    </font>
    <font>
      <sz val="10"/>
      <name val="Arial"/>
      <family val="2"/>
    </font>
    <font>
      <b/>
      <sz val="10"/>
      <name val="Arial"/>
      <family val="2"/>
    </font>
    <font>
      <sz val="8"/>
      <name val="Arial"/>
      <family val="2"/>
    </font>
    <font>
      <b/>
      <sz val="8"/>
      <name val="Arial"/>
      <family val="2"/>
    </font>
    <font>
      <b/>
      <sz val="12"/>
      <name val="Arial"/>
      <family val="2"/>
    </font>
    <font>
      <b/>
      <u/>
      <sz val="10"/>
      <name val="Arial"/>
      <family val="2"/>
    </font>
    <font>
      <b/>
      <sz val="10"/>
      <color indexed="10"/>
      <name val="Arial"/>
      <family val="2"/>
    </font>
    <font>
      <b/>
      <sz val="10"/>
      <color indexed="17"/>
      <name val="Arial"/>
      <family val="2"/>
    </font>
    <font>
      <b/>
      <sz val="12"/>
      <color indexed="21"/>
      <name val="Arial"/>
      <family val="2"/>
    </font>
    <font>
      <b/>
      <sz val="20"/>
      <color theme="5" tint="-0.499984740745262"/>
      <name val="Arial"/>
      <family val="2"/>
    </font>
    <font>
      <b/>
      <sz val="12"/>
      <color theme="5" tint="-0.499984740745262"/>
      <name val="Arial"/>
      <family val="2"/>
    </font>
    <font>
      <b/>
      <sz val="14"/>
      <color theme="5" tint="-0.499984740745262"/>
      <name val="Arial"/>
      <family val="2"/>
    </font>
    <font>
      <b/>
      <sz val="11"/>
      <color rgb="FF000000"/>
      <name val="Arial"/>
      <family val="2"/>
    </font>
    <font>
      <sz val="11"/>
      <color rgb="FF000000"/>
      <name val="Arial"/>
      <family val="2"/>
    </font>
    <font>
      <b/>
      <sz val="11"/>
      <color rgb="FF000000"/>
      <name val="Wingdings"/>
      <charset val="2"/>
    </font>
    <font>
      <sz val="11"/>
      <color rgb="FF000000"/>
      <name val="Symbol"/>
      <family val="1"/>
      <charset val="2"/>
    </font>
    <font>
      <sz val="7"/>
      <color rgb="FF000000"/>
      <name val="Times New Roman"/>
      <family val="1"/>
    </font>
    <font>
      <b/>
      <i/>
      <sz val="14"/>
      <color rgb="FF000000"/>
      <name val="Calibri"/>
      <family val="2"/>
      <scheme val="minor"/>
    </font>
    <font>
      <sz val="11"/>
      <color rgb="FF000000"/>
      <name val="Calibri"/>
      <family val="2"/>
      <scheme val="minor"/>
    </font>
    <font>
      <b/>
      <sz val="11"/>
      <color rgb="FF000000"/>
      <name val="Calibri"/>
      <family val="2"/>
      <scheme val="minor"/>
    </font>
    <font>
      <b/>
      <sz val="10"/>
      <color rgb="FF000000"/>
      <name val="Calibri"/>
      <family val="2"/>
      <scheme val="minor"/>
    </font>
    <font>
      <sz val="10"/>
      <color rgb="FF000000"/>
      <name val="Calibri"/>
      <family val="2"/>
      <scheme val="minor"/>
    </font>
    <font>
      <b/>
      <sz val="14"/>
      <color rgb="FF000000"/>
      <name val="Calibri"/>
      <family val="2"/>
      <scheme val="minor"/>
    </font>
    <font>
      <b/>
      <u/>
      <sz val="11"/>
      <color rgb="FF000000"/>
      <name val="Calibri"/>
      <family val="2"/>
      <scheme val="minor"/>
    </font>
    <font>
      <i/>
      <u/>
      <sz val="11"/>
      <color rgb="FF000000"/>
      <name val="Calibri"/>
      <family val="2"/>
      <scheme val="minor"/>
    </font>
    <font>
      <sz val="7"/>
      <color rgb="FF000000"/>
      <name val="Calibri"/>
      <family val="2"/>
      <scheme val="minor"/>
    </font>
    <font>
      <sz val="11"/>
      <color theme="1"/>
      <name val="Arial"/>
      <family val="2"/>
    </font>
    <font>
      <b/>
      <sz val="14"/>
      <color rgb="FF000000"/>
      <name val="Bookman Old Style"/>
      <family val="1"/>
    </font>
    <font>
      <b/>
      <i/>
      <sz val="14"/>
      <color rgb="FF000000"/>
      <name val="Bookman Old Style"/>
      <family val="1"/>
    </font>
    <font>
      <b/>
      <sz val="10"/>
      <color rgb="FF000000"/>
      <name val="Arial"/>
      <family val="2"/>
    </font>
    <font>
      <b/>
      <sz val="11"/>
      <color rgb="FF000000"/>
      <name val="Bookman Old Style"/>
      <family val="1"/>
    </font>
    <font>
      <b/>
      <sz val="11"/>
      <color theme="1"/>
      <name val="Bookman Old Style"/>
      <family val="1"/>
    </font>
    <font>
      <sz val="11"/>
      <color theme="1"/>
      <name val="Bookman Old Style"/>
      <family val="1"/>
    </font>
    <font>
      <b/>
      <u/>
      <sz val="11"/>
      <color rgb="FF000000"/>
      <name val="Arial"/>
      <family val="2"/>
    </font>
    <font>
      <i/>
      <u/>
      <sz val="11"/>
      <color rgb="FF000000"/>
      <name val="Arial"/>
      <family val="2"/>
    </font>
    <font>
      <b/>
      <sz val="11"/>
      <name val="Arial"/>
      <family val="2"/>
    </font>
    <font>
      <sz val="11"/>
      <name val="Arial"/>
      <family val="2"/>
    </font>
    <font>
      <sz val="11"/>
      <name val="Calibri"/>
      <family val="2"/>
      <scheme val="minor"/>
    </font>
    <font>
      <vertAlign val="superscript"/>
      <sz val="11"/>
      <color rgb="FF000000"/>
      <name val="Arial"/>
      <family val="2"/>
    </font>
    <font>
      <b/>
      <u/>
      <vertAlign val="superscript"/>
      <sz val="11"/>
      <color rgb="FF000000"/>
      <name val="Arial"/>
      <family val="2"/>
    </font>
    <font>
      <sz val="11"/>
      <color rgb="FFFF0000"/>
      <name val="Calibri"/>
      <family val="2"/>
      <scheme val="minor"/>
    </font>
    <font>
      <b/>
      <sz val="11"/>
      <color rgb="FFFF0000"/>
      <name val="Calibri"/>
      <family val="2"/>
      <scheme val="minor"/>
    </font>
    <font>
      <sz val="10"/>
      <color rgb="FFFF0000"/>
      <name val="Calibri"/>
      <family val="2"/>
      <scheme val="minor"/>
    </font>
    <font>
      <b/>
      <sz val="11"/>
      <name val="Calibri"/>
      <family val="2"/>
      <scheme val="minor"/>
    </font>
    <font>
      <b/>
      <sz val="10"/>
      <name val="Calibri"/>
      <family val="2"/>
      <scheme val="minor"/>
    </font>
    <font>
      <sz val="10"/>
      <name val="Calibri"/>
      <family val="2"/>
      <scheme val="minor"/>
    </font>
    <font>
      <vertAlign val="superscript"/>
      <sz val="11"/>
      <name val="Arial"/>
      <family val="2"/>
    </font>
    <font>
      <b/>
      <sz val="16"/>
      <color theme="5" tint="-0.499984740745262"/>
      <name val="Arial"/>
      <family val="2"/>
    </font>
  </fonts>
  <fills count="10">
    <fill>
      <patternFill patternType="none"/>
    </fill>
    <fill>
      <patternFill patternType="gray125"/>
    </fill>
    <fill>
      <patternFill patternType="solid">
        <fgColor rgb="FFCCCCCC"/>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79998168889431442"/>
        <bgColor indexed="22"/>
      </patternFill>
    </fill>
    <fill>
      <patternFill patternType="gray125">
        <bgColor theme="5" tint="0.79998168889431442"/>
      </patternFill>
    </fill>
    <fill>
      <patternFill patternType="solid">
        <fgColor theme="0" tint="-4.9989318521683403E-2"/>
        <bgColor indexed="64"/>
      </patternFill>
    </fill>
    <fill>
      <patternFill patternType="solid">
        <fgColor theme="0"/>
        <bgColor indexed="64"/>
      </patternFill>
    </fill>
  </fills>
  <borders count="7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top style="thin">
        <color indexed="8"/>
      </top>
      <bottom style="thin">
        <color indexed="8"/>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thin">
        <color indexed="8"/>
      </top>
      <bottom style="thin">
        <color indexed="8"/>
      </bottom>
      <diagonal/>
    </border>
    <border>
      <left/>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thin">
        <color indexed="8"/>
      </top>
      <bottom/>
      <diagonal/>
    </border>
    <border>
      <left style="medium">
        <color indexed="64"/>
      </left>
      <right style="thin">
        <color indexed="8"/>
      </right>
      <top style="thin">
        <color indexed="8"/>
      </top>
      <bottom style="thin">
        <color indexed="64"/>
      </bottom>
      <diagonal/>
    </border>
    <border>
      <left style="medium">
        <color indexed="64"/>
      </left>
      <right style="thin">
        <color indexed="8"/>
      </right>
      <top style="thin">
        <color indexed="64"/>
      </top>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style="double">
        <color indexed="64"/>
      </top>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thin">
        <color indexed="8"/>
      </right>
      <top style="thin">
        <color indexed="8"/>
      </top>
      <bottom/>
      <diagonal/>
    </border>
    <border>
      <left style="medium">
        <color indexed="64"/>
      </left>
      <right style="thin">
        <color indexed="8"/>
      </right>
      <top/>
      <bottom/>
      <diagonal/>
    </border>
    <border>
      <left/>
      <right style="thin">
        <color indexed="64"/>
      </right>
      <top style="thin">
        <color indexed="8"/>
      </top>
      <bottom style="thin">
        <color indexed="8"/>
      </bottom>
      <diagonal/>
    </border>
    <border>
      <left style="medium">
        <color indexed="64"/>
      </left>
      <right style="medium">
        <color indexed="64"/>
      </right>
      <top/>
      <bottom/>
      <diagonal/>
    </border>
    <border>
      <left style="double">
        <color indexed="64"/>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8"/>
      </left>
      <right style="thin">
        <color indexed="8"/>
      </right>
      <top/>
      <bottom/>
      <diagonal/>
    </border>
    <border>
      <left style="medium">
        <color indexed="64"/>
      </left>
      <right/>
      <top/>
      <bottom style="thin">
        <color indexed="8"/>
      </bottom>
      <diagonal/>
    </border>
    <border>
      <left style="medium">
        <color indexed="64"/>
      </left>
      <right/>
      <top style="thin">
        <color indexed="8"/>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8"/>
      </right>
      <top/>
      <bottom/>
      <diagonal/>
    </border>
    <border>
      <left style="thin">
        <color indexed="8"/>
      </left>
      <right style="medium">
        <color indexed="64"/>
      </right>
      <top/>
      <bottom/>
      <diagonal/>
    </border>
    <border>
      <left style="thin">
        <color indexed="8"/>
      </left>
      <right style="thin">
        <color indexed="8"/>
      </right>
      <top/>
      <bottom style="thin">
        <color indexed="8"/>
      </bottom>
      <diagonal/>
    </border>
  </borders>
  <cellStyleXfs count="2">
    <xf numFmtId="0" fontId="0" fillId="0" borderId="0"/>
    <xf numFmtId="0" fontId="6" fillId="0" borderId="0"/>
  </cellStyleXfs>
  <cellXfs count="504">
    <xf numFmtId="0" fontId="0" fillId="0" borderId="0" xfId="0"/>
    <xf numFmtId="0" fontId="2" fillId="2" borderId="0" xfId="0" applyFont="1" applyFill="1" applyAlignment="1">
      <alignment horizontal="center" vertical="center" wrapText="1"/>
    </xf>
    <xf numFmtId="0" fontId="2" fillId="0" borderId="0" xfId="0" applyFont="1" applyFill="1" applyAlignment="1">
      <alignment horizontal="center" vertical="center" wrapText="1"/>
    </xf>
    <xf numFmtId="0" fontId="3" fillId="2" borderId="6" xfId="0" applyFont="1" applyFill="1" applyBorder="1" applyAlignment="1">
      <alignment vertical="center" wrapText="1"/>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0" fillId="0" borderId="12" xfId="0" applyBorder="1"/>
    <xf numFmtId="0" fontId="0" fillId="0" borderId="0" xfId="0" applyBorder="1"/>
    <xf numFmtId="0" fontId="0" fillId="0" borderId="0" xfId="0" applyFill="1"/>
    <xf numFmtId="0" fontId="4" fillId="0" borderId="12" xfId="0" applyFont="1" applyBorder="1" applyAlignment="1">
      <alignment horizontal="center" vertical="center"/>
    </xf>
    <xf numFmtId="0" fontId="7" fillId="0" borderId="0" xfId="1" applyFont="1" applyBorder="1" applyAlignment="1">
      <alignment horizontal="center"/>
    </xf>
    <xf numFmtId="0" fontId="7" fillId="0" borderId="21" xfId="1" applyNumberFormat="1" applyFont="1" applyFill="1" applyBorder="1" applyAlignment="1">
      <alignment horizontal="center"/>
    </xf>
    <xf numFmtId="0" fontId="7" fillId="0" borderId="22" xfId="1" applyNumberFormat="1" applyFont="1" applyFill="1" applyBorder="1" applyAlignment="1">
      <alignment horizontal="center"/>
    </xf>
    <xf numFmtId="0" fontId="7" fillId="0" borderId="19" xfId="1" applyFont="1" applyFill="1" applyBorder="1" applyAlignment="1">
      <alignment horizontal="center" wrapText="1"/>
    </xf>
    <xf numFmtId="0" fontId="7" fillId="0" borderId="23" xfId="1" applyFont="1" applyFill="1" applyBorder="1"/>
    <xf numFmtId="0" fontId="7" fillId="0" borderId="21" xfId="1" quotePrefix="1" applyNumberFormat="1" applyFont="1" applyFill="1" applyBorder="1" applyAlignment="1">
      <alignment horizontal="center"/>
    </xf>
    <xf numFmtId="164" fontId="7" fillId="0" borderId="21" xfId="1" quotePrefix="1" applyNumberFormat="1" applyFont="1" applyFill="1" applyBorder="1" applyAlignment="1">
      <alignment horizontal="center"/>
    </xf>
    <xf numFmtId="0" fontId="10" fillId="0" borderId="27" xfId="1" applyFont="1" applyFill="1" applyBorder="1" applyAlignment="1">
      <alignment horizontal="center"/>
    </xf>
    <xf numFmtId="0" fontId="10" fillId="0" borderId="28" xfId="1" applyFont="1" applyFill="1" applyBorder="1" applyAlignment="1">
      <alignment horizontal="center" wrapText="1"/>
    </xf>
    <xf numFmtId="0" fontId="10" fillId="0" borderId="29" xfId="1" applyFont="1" applyFill="1" applyBorder="1" applyAlignment="1">
      <alignment horizontal="center" wrapText="1"/>
    </xf>
    <xf numFmtId="0" fontId="7" fillId="0" borderId="23" xfId="1" applyFont="1" applyFill="1" applyBorder="1" applyAlignment="1">
      <alignment horizontal="center" vertical="center"/>
    </xf>
    <xf numFmtId="0" fontId="7" fillId="0" borderId="21" xfId="1" applyFont="1" applyFill="1" applyBorder="1" applyAlignment="1">
      <alignment horizontal="center"/>
    </xf>
    <xf numFmtId="0" fontId="7" fillId="0" borderId="22" xfId="1" applyFont="1" applyFill="1" applyBorder="1" applyAlignment="1">
      <alignment horizontal="center"/>
    </xf>
    <xf numFmtId="0" fontId="15" fillId="0" borderId="0" xfId="1" applyFont="1" applyFill="1" applyBorder="1" applyAlignment="1">
      <alignment horizontal="center" vertical="center" wrapText="1"/>
    </xf>
    <xf numFmtId="0" fontId="15" fillId="0" borderId="10" xfId="1" applyFont="1" applyFill="1" applyBorder="1" applyAlignment="1">
      <alignment horizontal="center" vertical="center" wrapText="1"/>
    </xf>
    <xf numFmtId="0" fontId="7" fillId="0" borderId="33" xfId="1" applyFont="1" applyBorder="1" applyAlignment="1">
      <alignment horizontal="center"/>
    </xf>
    <xf numFmtId="0" fontId="8" fillId="0" borderId="33" xfId="1" applyFont="1" applyBorder="1"/>
    <xf numFmtId="0" fontId="8" fillId="0" borderId="0" xfId="1" applyFont="1" applyBorder="1"/>
    <xf numFmtId="0" fontId="11" fillId="0" borderId="0" xfId="1" applyFont="1" applyBorder="1" applyAlignment="1">
      <alignment horizontal="center" wrapText="1"/>
    </xf>
    <xf numFmtId="0" fontId="7" fillId="0" borderId="0" xfId="1" applyNumberFormat="1" applyFont="1" applyFill="1" applyBorder="1" applyAlignment="1">
      <alignment horizontal="center"/>
    </xf>
    <xf numFmtId="0" fontId="14" fillId="0" borderId="0" xfId="1" applyNumberFormat="1" applyFont="1" applyFill="1" applyBorder="1" applyAlignment="1">
      <alignment horizontal="center"/>
    </xf>
    <xf numFmtId="0" fontId="12" fillId="0" borderId="0" xfId="1" applyNumberFormat="1" applyFont="1" applyFill="1" applyBorder="1" applyAlignment="1">
      <alignment horizontal="center"/>
    </xf>
    <xf numFmtId="0" fontId="7" fillId="0" borderId="30" xfId="1" applyNumberFormat="1" applyFont="1" applyFill="1" applyBorder="1" applyAlignment="1">
      <alignment horizontal="center"/>
    </xf>
    <xf numFmtId="0" fontId="7" fillId="0" borderId="31" xfId="1" applyNumberFormat="1" applyFont="1" applyFill="1" applyBorder="1" applyAlignment="1">
      <alignment horizontal="center"/>
    </xf>
    <xf numFmtId="0" fontId="13" fillId="0" borderId="0" xfId="1" applyFont="1" applyBorder="1" applyAlignment="1">
      <alignment horizontal="center"/>
    </xf>
    <xf numFmtId="0" fontId="8" fillId="0" borderId="7" xfId="1" applyFont="1" applyBorder="1"/>
    <xf numFmtId="0" fontId="7" fillId="0" borderId="7" xfId="1" applyFont="1" applyBorder="1" applyAlignment="1">
      <alignment horizontal="center"/>
    </xf>
    <xf numFmtId="0" fontId="8" fillId="0" borderId="18" xfId="1" applyFont="1" applyFill="1" applyBorder="1"/>
    <xf numFmtId="0" fontId="13" fillId="0" borderId="21" xfId="1" applyFont="1" applyFill="1" applyBorder="1" applyAlignment="1">
      <alignment horizontal="center"/>
    </xf>
    <xf numFmtId="0" fontId="10" fillId="0" borderId="40" xfId="1" applyFont="1" applyFill="1" applyBorder="1" applyAlignment="1">
      <alignment horizontal="center"/>
    </xf>
    <xf numFmtId="0" fontId="8" fillId="0" borderId="18" xfId="1" applyFont="1" applyFill="1" applyBorder="1" applyAlignment="1">
      <alignment horizontal="left" vertical="top" wrapText="1"/>
    </xf>
    <xf numFmtId="0" fontId="8" fillId="0" borderId="19" xfId="1" applyFont="1" applyFill="1" applyBorder="1"/>
    <xf numFmtId="0" fontId="7" fillId="0" borderId="25" xfId="1" applyFont="1" applyFill="1" applyBorder="1" applyAlignment="1">
      <alignment horizontal="center"/>
    </xf>
    <xf numFmtId="0" fontId="13" fillId="0" borderId="25" xfId="1" applyFont="1" applyFill="1" applyBorder="1" applyAlignment="1">
      <alignment horizontal="center"/>
    </xf>
    <xf numFmtId="0" fontId="7" fillId="0" borderId="26" xfId="1" applyFont="1" applyFill="1" applyBorder="1" applyAlignment="1">
      <alignment horizontal="center"/>
    </xf>
    <xf numFmtId="0" fontId="8" fillId="0" borderId="19" xfId="1" applyFont="1" applyFill="1" applyBorder="1" applyAlignment="1">
      <alignment wrapText="1"/>
    </xf>
    <xf numFmtId="0" fontId="8" fillId="0" borderId="20" xfId="1" applyFont="1" applyFill="1" applyBorder="1"/>
    <xf numFmtId="0" fontId="7" fillId="0" borderId="30" xfId="1" applyFont="1" applyFill="1" applyBorder="1" applyAlignment="1">
      <alignment horizontal="center"/>
    </xf>
    <xf numFmtId="0" fontId="13" fillId="0" borderId="30" xfId="1" applyFont="1" applyFill="1" applyBorder="1" applyAlignment="1">
      <alignment horizontal="center"/>
    </xf>
    <xf numFmtId="0" fontId="7" fillId="0" borderId="31" xfId="1" applyFont="1" applyFill="1" applyBorder="1" applyAlignment="1">
      <alignment horizontal="center"/>
    </xf>
    <xf numFmtId="0" fontId="8" fillId="0" borderId="18" xfId="1" applyFont="1" applyFill="1" applyBorder="1" applyAlignment="1">
      <alignment wrapText="1"/>
    </xf>
    <xf numFmtId="0" fontId="12" fillId="0" borderId="21" xfId="1" applyFont="1" applyFill="1" applyBorder="1" applyAlignment="1">
      <alignment horizontal="center"/>
    </xf>
    <xf numFmtId="0" fontId="8" fillId="0" borderId="0" xfId="1" applyFont="1" applyFill="1" applyBorder="1"/>
    <xf numFmtId="0" fontId="7" fillId="0" borderId="0" xfId="1" applyFont="1" applyFill="1" applyBorder="1" applyAlignment="1">
      <alignment horizontal="center"/>
    </xf>
    <xf numFmtId="0" fontId="8" fillId="0" borderId="41" xfId="1" applyFont="1" applyFill="1" applyBorder="1"/>
    <xf numFmtId="0" fontId="13" fillId="0" borderId="0" xfId="1" applyFont="1" applyFill="1" applyBorder="1" applyAlignment="1">
      <alignment horizontal="center"/>
    </xf>
    <xf numFmtId="0" fontId="7" fillId="0" borderId="30" xfId="1" quotePrefix="1" applyNumberFormat="1" applyFont="1" applyFill="1" applyBorder="1" applyAlignment="1">
      <alignment horizontal="center"/>
    </xf>
    <xf numFmtId="164" fontId="7" fillId="0" borderId="30" xfId="1" quotePrefix="1" applyNumberFormat="1" applyFont="1" applyFill="1" applyBorder="1" applyAlignment="1">
      <alignment horizontal="center"/>
    </xf>
    <xf numFmtId="0" fontId="7" fillId="0" borderId="23" xfId="1" applyFont="1" applyFill="1" applyBorder="1" applyAlignment="1">
      <alignment wrapText="1"/>
    </xf>
    <xf numFmtId="0" fontId="7" fillId="0" borderId="23" xfId="1" applyFont="1" applyFill="1" applyBorder="1" applyAlignment="1">
      <alignment horizontal="left" vertical="center"/>
    </xf>
    <xf numFmtId="0" fontId="7" fillId="0" borderId="42" xfId="1" applyFont="1" applyFill="1" applyBorder="1" applyAlignment="1">
      <alignment horizontal="center" vertical="center"/>
    </xf>
    <xf numFmtId="0" fontId="18" fillId="0" borderId="45" xfId="0" applyFont="1" applyBorder="1" applyAlignment="1">
      <alignment horizontal="center" vertical="center" wrapText="1"/>
    </xf>
    <xf numFmtId="0" fontId="0" fillId="0" borderId="45" xfId="0" applyBorder="1" applyAlignment="1">
      <alignment vertical="top" wrapText="1"/>
    </xf>
    <xf numFmtId="0" fontId="0" fillId="0" borderId="48" xfId="0" applyBorder="1" applyAlignment="1">
      <alignment vertical="top" wrapText="1"/>
    </xf>
    <xf numFmtId="0" fontId="19" fillId="0" borderId="0" xfId="0" applyFont="1" applyAlignment="1">
      <alignment vertical="center"/>
    </xf>
    <xf numFmtId="0" fontId="21" fillId="0" borderId="0" xfId="0" applyFont="1" applyAlignment="1">
      <alignment horizontal="left" vertical="center" indent="2"/>
    </xf>
    <xf numFmtId="0" fontId="23" fillId="0" borderId="0" xfId="0" applyFont="1" applyAlignment="1">
      <alignment horizontal="center" vertical="center"/>
    </xf>
    <xf numFmtId="0" fontId="0" fillId="0" borderId="0" xfId="0" applyFont="1"/>
    <xf numFmtId="0" fontId="24" fillId="0" borderId="0" xfId="0" applyFont="1" applyAlignment="1">
      <alignment vertical="center"/>
    </xf>
    <xf numFmtId="0" fontId="24" fillId="0" borderId="45" xfId="0" applyFont="1" applyBorder="1" applyAlignment="1">
      <alignment horizontal="left" vertical="center" wrapText="1"/>
    </xf>
    <xf numFmtId="0" fontId="27" fillId="0" borderId="48" xfId="0" applyFont="1" applyBorder="1" applyAlignment="1">
      <alignment horizontal="center" vertical="center" wrapText="1"/>
    </xf>
    <xf numFmtId="0" fontId="25" fillId="0" borderId="45" xfId="0" applyFont="1" applyBorder="1" applyAlignment="1">
      <alignment horizontal="left" vertical="center" wrapText="1"/>
    </xf>
    <xf numFmtId="0" fontId="0" fillId="0" borderId="45" xfId="0" applyFont="1" applyBorder="1" applyAlignment="1">
      <alignment horizontal="left" vertical="top" wrapText="1"/>
    </xf>
    <xf numFmtId="0" fontId="0" fillId="0" borderId="45" xfId="0" applyFont="1" applyBorder="1" applyAlignment="1">
      <alignment vertical="top" wrapText="1"/>
    </xf>
    <xf numFmtId="0" fontId="24" fillId="0" borderId="49" xfId="0" applyFont="1" applyBorder="1" applyAlignment="1">
      <alignment horizontal="center" vertical="center" wrapText="1"/>
    </xf>
    <xf numFmtId="0" fontId="0" fillId="0" borderId="48" xfId="0" applyFont="1" applyBorder="1" applyAlignment="1">
      <alignment vertical="center" wrapText="1"/>
    </xf>
    <xf numFmtId="0" fontId="0" fillId="0" borderId="0" xfId="0" applyFont="1" applyAlignment="1">
      <alignment vertical="center"/>
    </xf>
    <xf numFmtId="0" fontId="28" fillId="0" borderId="0" xfId="0" applyFont="1" applyAlignment="1">
      <alignment horizontal="center" vertical="center"/>
    </xf>
    <xf numFmtId="0" fontId="29" fillId="0" borderId="45" xfId="0" applyFont="1" applyBorder="1" applyAlignment="1">
      <alignment horizontal="center" vertical="center" wrapText="1"/>
    </xf>
    <xf numFmtId="0" fontId="0" fillId="0" borderId="48" xfId="0" applyFont="1" applyBorder="1" applyAlignment="1">
      <alignment horizontal="center" vertical="center" wrapText="1"/>
    </xf>
    <xf numFmtId="0" fontId="1" fillId="0" borderId="48" xfId="0" applyFont="1" applyBorder="1" applyAlignment="1">
      <alignment horizontal="center" vertical="center" wrapText="1"/>
    </xf>
    <xf numFmtId="0" fontId="0" fillId="0" borderId="45" xfId="0" applyFont="1" applyBorder="1" applyAlignment="1">
      <alignment vertical="center" wrapText="1"/>
    </xf>
    <xf numFmtId="0" fontId="29" fillId="0" borderId="45" xfId="0" applyFont="1" applyBorder="1" applyAlignment="1">
      <alignment vertical="center" wrapText="1"/>
    </xf>
    <xf numFmtId="0" fontId="30" fillId="0" borderId="0" xfId="0" applyFont="1" applyAlignment="1">
      <alignment vertical="center"/>
    </xf>
    <xf numFmtId="0" fontId="24" fillId="0" borderId="0" xfId="0" applyFont="1" applyAlignment="1">
      <alignment horizontal="left" vertical="center" indent="2"/>
    </xf>
    <xf numFmtId="0" fontId="15" fillId="0" borderId="0" xfId="1" applyFont="1" applyFill="1" applyBorder="1" applyAlignment="1">
      <alignment vertical="center" wrapText="1"/>
    </xf>
    <xf numFmtId="0" fontId="25" fillId="7" borderId="44" xfId="0" applyFont="1" applyFill="1" applyBorder="1" applyAlignment="1">
      <alignment horizontal="center" vertical="center" wrapText="1"/>
    </xf>
    <xf numFmtId="0" fontId="25" fillId="7" borderId="45" xfId="0" applyFont="1" applyFill="1" applyBorder="1" applyAlignment="1">
      <alignment horizontal="center" vertical="center" wrapText="1"/>
    </xf>
    <xf numFmtId="0" fontId="0" fillId="7" borderId="48" xfId="0" applyFont="1" applyFill="1" applyBorder="1" applyAlignment="1">
      <alignment vertical="top" wrapText="1"/>
    </xf>
    <xf numFmtId="0" fontId="24" fillId="7" borderId="46" xfId="0" applyFont="1" applyFill="1" applyBorder="1" applyAlignment="1">
      <alignment vertical="center" wrapText="1"/>
    </xf>
    <xf numFmtId="0" fontId="24" fillId="7" borderId="49" xfId="0" applyFont="1" applyFill="1" applyBorder="1" applyAlignment="1">
      <alignment vertical="center" wrapText="1"/>
    </xf>
    <xf numFmtId="0" fontId="26" fillId="7" borderId="43" xfId="0" applyFont="1" applyFill="1" applyBorder="1" applyAlignment="1">
      <alignment horizontal="center" vertical="center" wrapText="1"/>
    </xf>
    <xf numFmtId="0" fontId="0" fillId="0" borderId="47" xfId="0" applyFont="1" applyBorder="1" applyAlignment="1">
      <alignment horizontal="center" vertical="center" wrapText="1"/>
    </xf>
    <xf numFmtId="0" fontId="28" fillId="0" borderId="0" xfId="0" applyFont="1" applyAlignment="1">
      <alignment horizontal="left" vertical="center"/>
    </xf>
    <xf numFmtId="0" fontId="0" fillId="0" borderId="50" xfId="0" applyFont="1" applyBorder="1"/>
    <xf numFmtId="0" fontId="0" fillId="0" borderId="49" xfId="0" applyFont="1" applyBorder="1" applyAlignment="1">
      <alignment horizontal="center" vertical="center" wrapText="1"/>
    </xf>
    <xf numFmtId="0" fontId="0" fillId="0" borderId="0" xfId="0" applyFont="1" applyBorder="1" applyAlignment="1">
      <alignment vertical="top" wrapText="1"/>
    </xf>
    <xf numFmtId="0" fontId="25" fillId="7" borderId="44" xfId="0" applyFont="1" applyFill="1" applyBorder="1" applyAlignment="1">
      <alignment vertical="center" wrapText="1"/>
    </xf>
    <xf numFmtId="0" fontId="25" fillId="7" borderId="50" xfId="0" applyFont="1" applyFill="1" applyBorder="1" applyAlignment="1">
      <alignment vertical="center" wrapText="1"/>
    </xf>
    <xf numFmtId="0" fontId="0" fillId="7" borderId="45" xfId="0" applyFont="1" applyFill="1" applyBorder="1" applyAlignment="1">
      <alignment vertical="top" wrapText="1"/>
    </xf>
    <xf numFmtId="0" fontId="0" fillId="7" borderId="0" xfId="0" applyFont="1" applyFill="1" applyBorder="1" applyAlignment="1">
      <alignment vertical="top" wrapText="1"/>
    </xf>
    <xf numFmtId="0" fontId="25" fillId="7" borderId="46" xfId="0" applyFont="1" applyFill="1" applyBorder="1" applyAlignment="1">
      <alignment horizontal="center" vertical="center" wrapText="1"/>
    </xf>
    <xf numFmtId="0" fontId="0" fillId="7" borderId="46" xfId="0" applyFont="1" applyFill="1" applyBorder="1" applyAlignment="1">
      <alignment vertical="top" wrapText="1"/>
    </xf>
    <xf numFmtId="0" fontId="0" fillId="7" borderId="54" xfId="0" applyFont="1" applyFill="1" applyBorder="1" applyAlignment="1">
      <alignment vertical="top" wrapText="1"/>
    </xf>
    <xf numFmtId="0" fontId="23" fillId="0" borderId="0" xfId="0" applyFont="1" applyAlignment="1">
      <alignment horizontal="left" vertical="center"/>
    </xf>
    <xf numFmtId="0" fontId="0" fillId="0" borderId="46" xfId="0" applyFont="1" applyBorder="1" applyAlignment="1">
      <alignment vertical="top" wrapText="1"/>
    </xf>
    <xf numFmtId="0" fontId="23" fillId="0" borderId="0" xfId="0" applyFont="1" applyFill="1" applyAlignment="1">
      <alignment horizontal="center" vertical="center"/>
    </xf>
    <xf numFmtId="0" fontId="0" fillId="0" borderId="0" xfId="0" applyFont="1" applyBorder="1"/>
    <xf numFmtId="0" fontId="25" fillId="0" borderId="0" xfId="0" applyFont="1" applyBorder="1" applyAlignment="1">
      <alignment horizontal="center" vertical="center" wrapText="1"/>
    </xf>
    <xf numFmtId="0" fontId="33" fillId="0" borderId="0" xfId="0" applyFont="1" applyAlignment="1">
      <alignment horizontal="center" vertical="center"/>
    </xf>
    <xf numFmtId="0" fontId="32" fillId="0" borderId="0" xfId="0" applyFont="1" applyAlignment="1">
      <alignment vertical="center"/>
    </xf>
    <xf numFmtId="0" fontId="36" fillId="0" borderId="48" xfId="0" applyFont="1" applyBorder="1" applyAlignment="1">
      <alignment horizontal="center" vertical="center" wrapText="1"/>
    </xf>
    <xf numFmtId="0" fontId="32" fillId="0" borderId="48" xfId="0" applyFont="1" applyBorder="1" applyAlignment="1">
      <alignment vertical="center" wrapText="1"/>
    </xf>
    <xf numFmtId="0" fontId="36" fillId="0" borderId="45" xfId="0" applyFont="1" applyBorder="1" applyAlignment="1">
      <alignment horizontal="center" vertical="center" wrapText="1"/>
    </xf>
    <xf numFmtId="0" fontId="38" fillId="0" borderId="48" xfId="0" applyFont="1" applyBorder="1" applyAlignment="1">
      <alignment horizontal="center" vertical="center" wrapText="1"/>
    </xf>
    <xf numFmtId="0" fontId="37" fillId="0" borderId="48" xfId="0" applyFont="1" applyBorder="1" applyAlignment="1">
      <alignment horizontal="center" vertical="center" wrapText="1"/>
    </xf>
    <xf numFmtId="0" fontId="18" fillId="0" borderId="45" xfId="0" applyFont="1" applyBorder="1" applyAlignment="1">
      <alignment vertical="center" wrapText="1"/>
    </xf>
    <xf numFmtId="0" fontId="39" fillId="0" borderId="45" xfId="0" applyFont="1" applyBorder="1" applyAlignment="1">
      <alignment vertical="center" wrapText="1"/>
    </xf>
    <xf numFmtId="0" fontId="40" fillId="0" borderId="0" xfId="0" applyFont="1" applyAlignment="1">
      <alignment vertical="center"/>
    </xf>
    <xf numFmtId="0" fontId="34" fillId="0" borderId="0" xfId="0" applyFont="1" applyAlignment="1">
      <alignment horizontal="center" vertical="center"/>
    </xf>
    <xf numFmtId="0" fontId="34" fillId="0" borderId="0" xfId="0" applyFont="1" applyAlignment="1">
      <alignment horizontal="left" vertical="center"/>
    </xf>
    <xf numFmtId="0" fontId="41" fillId="0" borderId="45" xfId="0" applyFont="1" applyBorder="1" applyAlignment="1">
      <alignment horizontal="center" vertical="center" wrapText="1"/>
    </xf>
    <xf numFmtId="0" fontId="42" fillId="0" borderId="48" xfId="0" applyFont="1" applyBorder="1" applyAlignment="1">
      <alignment horizontal="center" vertical="center" wrapText="1"/>
    </xf>
    <xf numFmtId="0" fontId="42" fillId="0" borderId="45" xfId="0" applyFont="1" applyBorder="1" applyAlignment="1">
      <alignment horizontal="center" vertical="center" wrapText="1"/>
    </xf>
    <xf numFmtId="0" fontId="43" fillId="0" borderId="45" xfId="0" applyFont="1" applyBorder="1" applyAlignment="1">
      <alignment vertical="top" wrapText="1"/>
    </xf>
    <xf numFmtId="0" fontId="0" fillId="7" borderId="48" xfId="0" applyFill="1" applyBorder="1" applyAlignment="1">
      <alignment vertical="top" wrapText="1"/>
    </xf>
    <xf numFmtId="0" fontId="18" fillId="7" borderId="46" xfId="0" applyFont="1" applyFill="1" applyBorder="1" applyAlignment="1">
      <alignment horizontal="center" vertical="center" wrapText="1"/>
    </xf>
    <xf numFmtId="0" fontId="19" fillId="7" borderId="46" xfId="0" applyFont="1" applyFill="1" applyBorder="1" applyAlignment="1">
      <alignment vertical="center" wrapText="1"/>
    </xf>
    <xf numFmtId="0" fontId="19" fillId="7" borderId="49" xfId="0" applyFont="1" applyFill="1" applyBorder="1" applyAlignment="1">
      <alignment vertical="center" wrapText="1"/>
    </xf>
    <xf numFmtId="0" fontId="18" fillId="0" borderId="48" xfId="0" applyFont="1" applyBorder="1" applyAlignment="1">
      <alignment horizontal="justify" vertical="center" wrapText="1"/>
    </xf>
    <xf numFmtId="0" fontId="32" fillId="0" borderId="49" xfId="0" applyFont="1" applyBorder="1" applyAlignment="1">
      <alignment horizontal="center" vertical="center" wrapText="1"/>
    </xf>
    <xf numFmtId="0" fontId="0" fillId="0" borderId="0" xfId="0" applyFill="1" applyBorder="1"/>
    <xf numFmtId="0" fontId="0" fillId="7" borderId="49" xfId="0" applyFill="1" applyBorder="1" applyAlignment="1">
      <alignment vertical="top" wrapText="1"/>
    </xf>
    <xf numFmtId="0" fontId="18" fillId="7" borderId="47" xfId="0" applyFont="1" applyFill="1" applyBorder="1" applyAlignment="1">
      <alignment horizontal="center" vertical="center" wrapText="1"/>
    </xf>
    <xf numFmtId="0" fontId="18" fillId="7" borderId="48" xfId="0" applyFont="1" applyFill="1" applyBorder="1" applyAlignment="1">
      <alignment horizontal="center" vertical="center" wrapText="1"/>
    </xf>
    <xf numFmtId="0" fontId="18" fillId="0" borderId="47" xfId="0" applyFont="1" applyBorder="1" applyAlignment="1">
      <alignment horizontal="center" vertical="center" wrapText="1"/>
    </xf>
    <xf numFmtId="0" fontId="18" fillId="0" borderId="48" xfId="0" applyFont="1" applyBorder="1" applyAlignment="1">
      <alignment horizontal="center" vertical="center" wrapText="1"/>
    </xf>
    <xf numFmtId="0" fontId="19" fillId="0" borderId="45" xfId="0" applyFont="1" applyBorder="1" applyAlignment="1">
      <alignment vertical="center" wrapText="1"/>
    </xf>
    <xf numFmtId="0" fontId="35" fillId="0" borderId="48" xfId="0" applyFont="1" applyBorder="1" applyAlignment="1">
      <alignment horizontal="center" vertical="center" wrapText="1"/>
    </xf>
    <xf numFmtId="0" fontId="18" fillId="0" borderId="49" xfId="0" applyFont="1" applyBorder="1" applyAlignment="1">
      <alignment vertical="center" wrapText="1"/>
    </xf>
    <xf numFmtId="0" fontId="18" fillId="7" borderId="44" xfId="0" applyFont="1" applyFill="1" applyBorder="1" applyAlignment="1">
      <alignment horizontal="center" vertical="center" wrapText="1"/>
    </xf>
    <xf numFmtId="0" fontId="18" fillId="7" borderId="45" xfId="0" applyFont="1" applyFill="1" applyBorder="1" applyAlignment="1">
      <alignment horizontal="center" vertical="center" wrapText="1"/>
    </xf>
    <xf numFmtId="0" fontId="18" fillId="0" borderId="52" xfId="0" applyFont="1" applyBorder="1" applyAlignment="1">
      <alignment horizontal="center" vertical="center" wrapText="1"/>
    </xf>
    <xf numFmtId="0" fontId="0" fillId="0" borderId="49" xfId="0" applyBorder="1" applyAlignment="1">
      <alignment vertical="top" wrapText="1"/>
    </xf>
    <xf numFmtId="0" fontId="25" fillId="0" borderId="49" xfId="0" applyFont="1" applyBorder="1" applyAlignment="1">
      <alignment vertical="center" wrapText="1"/>
    </xf>
    <xf numFmtId="0" fontId="25" fillId="7" borderId="47" xfId="0" applyFont="1" applyFill="1" applyBorder="1" applyAlignment="1">
      <alignment horizontal="center" vertical="center" wrapText="1"/>
    </xf>
    <xf numFmtId="0" fontId="25" fillId="7" borderId="48" xfId="0" applyFont="1" applyFill="1" applyBorder="1" applyAlignment="1">
      <alignment horizontal="center" vertical="center" wrapText="1"/>
    </xf>
    <xf numFmtId="0" fontId="0" fillId="7" borderId="49" xfId="0" applyFont="1" applyFill="1" applyBorder="1" applyAlignment="1">
      <alignment vertical="top" wrapText="1"/>
    </xf>
    <xf numFmtId="0" fontId="25" fillId="0" borderId="47" xfId="0" applyFont="1" applyBorder="1" applyAlignment="1">
      <alignment horizontal="center" vertical="center" wrapText="1"/>
    </xf>
    <xf numFmtId="0" fontId="25" fillId="0" borderId="49" xfId="0" applyFont="1" applyBorder="1" applyAlignment="1">
      <alignment horizontal="center" vertical="center" wrapText="1"/>
    </xf>
    <xf numFmtId="0" fontId="25" fillId="0" borderId="48" xfId="0" applyFont="1" applyBorder="1" applyAlignment="1">
      <alignment horizontal="center" vertical="center" wrapText="1"/>
    </xf>
    <xf numFmtId="0" fontId="25" fillId="0" borderId="48" xfId="0" applyFont="1" applyBorder="1" applyAlignment="1">
      <alignment vertical="center" wrapText="1"/>
    </xf>
    <xf numFmtId="0" fontId="25" fillId="0" borderId="53"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46" xfId="0" applyFont="1" applyBorder="1" applyAlignment="1">
      <alignment horizontal="center" vertical="center" wrapText="1"/>
    </xf>
    <xf numFmtId="0" fontId="24" fillId="0" borderId="48" xfId="0" applyFont="1" applyBorder="1" applyAlignment="1">
      <alignment vertical="center" wrapText="1"/>
    </xf>
    <xf numFmtId="0" fontId="0" fillId="0" borderId="49" xfId="0" applyFont="1" applyBorder="1" applyAlignment="1">
      <alignment vertical="top" wrapText="1"/>
    </xf>
    <xf numFmtId="0" fontId="26" fillId="0" borderId="52" xfId="0" applyFont="1" applyBorder="1" applyAlignment="1">
      <alignment horizontal="center" vertical="center" wrapText="1"/>
    </xf>
    <xf numFmtId="0" fontId="26" fillId="0" borderId="48" xfId="0" applyFont="1" applyBorder="1" applyAlignment="1">
      <alignment horizontal="center" vertical="center" wrapText="1"/>
    </xf>
    <xf numFmtId="0" fontId="19" fillId="0" borderId="48" xfId="0" applyFont="1" applyBorder="1" applyAlignment="1">
      <alignment vertical="center" wrapText="1"/>
    </xf>
    <xf numFmtId="0" fontId="25" fillId="0" borderId="45" xfId="0" applyFont="1" applyBorder="1" applyAlignment="1">
      <alignment horizontal="center" vertical="center" wrapText="1"/>
    </xf>
    <xf numFmtId="0" fontId="19" fillId="0" borderId="45" xfId="0" applyFont="1" applyBorder="1" applyAlignment="1">
      <alignment horizontal="center" vertical="center" wrapText="1"/>
    </xf>
    <xf numFmtId="0" fontId="24" fillId="0" borderId="48" xfId="0" applyFont="1" applyBorder="1" applyAlignment="1">
      <alignment horizontal="center" vertical="center" wrapText="1"/>
    </xf>
    <xf numFmtId="0" fontId="0" fillId="0" borderId="48" xfId="0" applyFont="1" applyBorder="1" applyAlignment="1">
      <alignment vertical="top" wrapText="1"/>
    </xf>
    <xf numFmtId="0" fontId="19" fillId="0" borderId="49" xfId="0" applyFont="1" applyBorder="1" applyAlignment="1">
      <alignment vertical="center" wrapText="1"/>
    </xf>
    <xf numFmtId="0" fontId="19" fillId="0" borderId="49" xfId="0" applyFont="1" applyBorder="1" applyAlignment="1">
      <alignment horizontal="center" vertical="center" wrapText="1"/>
    </xf>
    <xf numFmtId="0" fontId="19" fillId="0" borderId="48" xfId="0" applyFont="1" applyBorder="1" applyAlignment="1">
      <alignment horizontal="center" vertical="center" wrapText="1"/>
    </xf>
    <xf numFmtId="0" fontId="35" fillId="7" borderId="43" xfId="0" applyFont="1" applyFill="1" applyBorder="1" applyAlignment="1">
      <alignment horizontal="center" vertical="center" wrapText="1"/>
    </xf>
    <xf numFmtId="0" fontId="26" fillId="0" borderId="44" xfId="0" applyFont="1" applyBorder="1" applyAlignment="1">
      <alignment vertical="center" wrapText="1"/>
    </xf>
    <xf numFmtId="0" fontId="25" fillId="0" borderId="44" xfId="0" applyFont="1" applyBorder="1" applyAlignment="1">
      <alignment horizontal="center" vertical="center" wrapText="1"/>
    </xf>
    <xf numFmtId="0" fontId="26" fillId="0" borderId="45" xfId="0" applyFont="1" applyBorder="1" applyAlignment="1">
      <alignment vertical="center" wrapText="1"/>
    </xf>
    <xf numFmtId="0" fontId="24" fillId="0" borderId="44" xfId="0" applyFont="1" applyBorder="1" applyAlignment="1">
      <alignment vertical="center" wrapText="1"/>
    </xf>
    <xf numFmtId="0" fontId="24" fillId="0" borderId="45" xfId="0" applyFont="1" applyBorder="1" applyAlignment="1">
      <alignment vertical="center" wrapText="1"/>
    </xf>
    <xf numFmtId="0" fontId="24" fillId="0" borderId="46" xfId="0" applyFont="1" applyBorder="1" applyAlignment="1">
      <alignment vertical="center" wrapText="1"/>
    </xf>
    <xf numFmtId="0" fontId="7" fillId="0" borderId="0" xfId="1" quotePrefix="1" applyNumberFormat="1" applyFont="1" applyFill="1" applyBorder="1" applyAlignment="1">
      <alignment horizontal="center"/>
    </xf>
    <xf numFmtId="164" fontId="7" fillId="0" borderId="0" xfId="1" quotePrefix="1" applyNumberFormat="1" applyFont="1" applyFill="1" applyBorder="1" applyAlignment="1">
      <alignment horizontal="center"/>
    </xf>
    <xf numFmtId="0" fontId="7" fillId="0" borderId="24" xfId="1" applyFont="1" applyFill="1" applyBorder="1" applyAlignment="1">
      <alignment horizontal="center"/>
    </xf>
    <xf numFmtId="0" fontId="7" fillId="0" borderId="56" xfId="1" applyFont="1" applyFill="1" applyBorder="1" applyAlignment="1">
      <alignment horizontal="center"/>
    </xf>
    <xf numFmtId="0" fontId="8" fillId="0" borderId="57" xfId="1" applyFont="1" applyFill="1" applyBorder="1"/>
    <xf numFmtId="0" fontId="7" fillId="0" borderId="21" xfId="1" applyNumberFormat="1" applyFont="1" applyFill="1" applyBorder="1" applyAlignment="1">
      <alignment horizontal="center" vertical="center"/>
    </xf>
    <xf numFmtId="0" fontId="8" fillId="0" borderId="23" xfId="1" applyFont="1" applyFill="1" applyBorder="1" applyAlignment="1">
      <alignment horizontal="left" vertical="top" wrapText="1"/>
    </xf>
    <xf numFmtId="0" fontId="8" fillId="0" borderId="23" xfId="1" applyFont="1" applyFill="1" applyBorder="1"/>
    <xf numFmtId="0" fontId="0" fillId="0" borderId="0" xfId="0" applyAlignment="1">
      <alignment horizontal="center"/>
    </xf>
    <xf numFmtId="0" fontId="0" fillId="0" borderId="0" xfId="0" applyAlignment="1"/>
    <xf numFmtId="0" fontId="0" fillId="0" borderId="16" xfId="0" applyBorder="1"/>
    <xf numFmtId="0" fontId="0" fillId="0" borderId="59" xfId="0" applyBorder="1" applyAlignment="1">
      <alignment wrapText="1"/>
    </xf>
    <xf numFmtId="0" fontId="19" fillId="0" borderId="13" xfId="0" applyFont="1" applyBorder="1" applyAlignment="1">
      <alignment vertical="center" wrapText="1"/>
    </xf>
    <xf numFmtId="0" fontId="33" fillId="0" borderId="0" xfId="0" applyFont="1" applyAlignment="1">
      <alignment horizontal="left" vertical="center"/>
    </xf>
    <xf numFmtId="0" fontId="32" fillId="0" borderId="0" xfId="0" applyFont="1" applyAlignment="1">
      <alignment horizontal="left" vertical="center" wrapText="1"/>
    </xf>
    <xf numFmtId="0" fontId="46" fillId="0" borderId="0" xfId="0" applyFont="1"/>
    <xf numFmtId="0" fontId="46" fillId="0" borderId="48" xfId="0" applyFont="1" applyBorder="1" applyAlignment="1">
      <alignment horizontal="center" vertical="center" wrapText="1"/>
    </xf>
    <xf numFmtId="0" fontId="46" fillId="0" borderId="45" xfId="0" applyFont="1" applyBorder="1" applyAlignment="1">
      <alignment horizontal="center" vertical="center" wrapText="1"/>
    </xf>
    <xf numFmtId="0" fontId="26" fillId="0" borderId="46" xfId="0" applyFont="1" applyBorder="1" applyAlignment="1">
      <alignment vertical="center" wrapText="1"/>
    </xf>
    <xf numFmtId="0" fontId="26" fillId="0" borderId="45" xfId="0" applyFont="1" applyBorder="1" applyAlignment="1">
      <alignment horizontal="center" vertical="center" wrapText="1"/>
    </xf>
    <xf numFmtId="0" fontId="26" fillId="0" borderId="48" xfId="0" applyFont="1" applyBorder="1" applyAlignment="1">
      <alignment horizontal="center" vertical="center" wrapText="1"/>
    </xf>
    <xf numFmtId="0" fontId="25" fillId="0" borderId="45" xfId="0" applyFont="1" applyBorder="1" applyAlignment="1">
      <alignment horizontal="center" vertical="center" wrapText="1"/>
    </xf>
    <xf numFmtId="0" fontId="25" fillId="0" borderId="48" xfId="0" applyFont="1" applyBorder="1" applyAlignment="1">
      <alignment horizontal="center" vertical="center" wrapText="1"/>
    </xf>
    <xf numFmtId="0" fontId="24" fillId="0" borderId="44" xfId="0" applyFont="1" applyBorder="1" applyAlignment="1">
      <alignment vertical="center" wrapText="1"/>
    </xf>
    <xf numFmtId="0" fontId="24" fillId="0" borderId="45" xfId="0" applyFont="1" applyBorder="1" applyAlignment="1">
      <alignment vertical="center" wrapText="1"/>
    </xf>
    <xf numFmtId="0" fontId="24" fillId="0" borderId="46" xfId="0" applyFont="1" applyBorder="1" applyAlignment="1">
      <alignment vertical="center" wrapText="1"/>
    </xf>
    <xf numFmtId="0" fontId="24" fillId="0" borderId="45" xfId="0" applyFont="1" applyBorder="1" applyAlignment="1">
      <alignment horizontal="center" vertical="center" wrapText="1"/>
    </xf>
    <xf numFmtId="0" fontId="25" fillId="0" borderId="52" xfId="0" applyFont="1" applyBorder="1" applyAlignment="1">
      <alignment horizontal="center" vertical="center" wrapText="1"/>
    </xf>
    <xf numFmtId="0" fontId="25" fillId="0" borderId="48" xfId="0" applyFont="1" applyBorder="1" applyAlignment="1">
      <alignment vertical="center" wrapText="1"/>
    </xf>
    <xf numFmtId="0" fontId="25" fillId="0" borderId="46"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48" xfId="0" applyFont="1" applyBorder="1" applyAlignment="1">
      <alignment horizontal="center" vertical="center" wrapText="1"/>
    </xf>
    <xf numFmtId="0" fontId="18" fillId="7" borderId="47" xfId="0" applyFont="1" applyFill="1" applyBorder="1" applyAlignment="1">
      <alignment horizontal="center" vertical="center" wrapText="1"/>
    </xf>
    <xf numFmtId="0" fontId="18" fillId="0" borderId="51" xfId="0" applyFont="1" applyBorder="1" applyAlignment="1">
      <alignment vertical="center" wrapText="1"/>
    </xf>
    <xf numFmtId="0" fontId="18" fillId="0" borderId="48" xfId="0" applyFont="1" applyBorder="1" applyAlignment="1">
      <alignment vertical="center" wrapText="1"/>
    </xf>
    <xf numFmtId="0" fontId="0" fillId="0" borderId="53" xfId="0" applyBorder="1" applyAlignment="1">
      <alignment vertical="top" wrapText="1"/>
    </xf>
    <xf numFmtId="0" fontId="35" fillId="0" borderId="48" xfId="0" applyFont="1" applyBorder="1" applyAlignment="1">
      <alignment horizontal="center" vertical="center" wrapText="1"/>
    </xf>
    <xf numFmtId="0" fontId="18" fillId="0" borderId="52" xfId="0" applyFont="1" applyBorder="1" applyAlignment="1">
      <alignment horizontal="center" vertical="center" wrapText="1"/>
    </xf>
    <xf numFmtId="0" fontId="18" fillId="7" borderId="44" xfId="0" applyFont="1" applyFill="1" applyBorder="1" applyAlignment="1">
      <alignment horizontal="center" vertical="center" wrapText="1"/>
    </xf>
    <xf numFmtId="0" fontId="19" fillId="0" borderId="44" xfId="0" applyFont="1" applyBorder="1" applyAlignment="1">
      <alignment vertical="center" wrapText="1"/>
    </xf>
    <xf numFmtId="0" fontId="19" fillId="0" borderId="45" xfId="0" applyFont="1" applyBorder="1" applyAlignment="1">
      <alignment vertical="center" wrapText="1"/>
    </xf>
    <xf numFmtId="0" fontId="19" fillId="0" borderId="46" xfId="0" applyFont="1" applyBorder="1" applyAlignment="1">
      <alignment vertical="center" wrapText="1"/>
    </xf>
    <xf numFmtId="0" fontId="35" fillId="0" borderId="45" xfId="0" applyFont="1" applyBorder="1" applyAlignment="1">
      <alignment horizontal="center" vertical="center" wrapText="1"/>
    </xf>
    <xf numFmtId="0" fontId="26" fillId="0" borderId="48" xfId="0" applyFont="1" applyBorder="1" applyAlignment="1">
      <alignment vertical="center" wrapText="1"/>
    </xf>
    <xf numFmtId="0" fontId="26" fillId="0" borderId="52"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48" xfId="0" applyFont="1" applyBorder="1" applyAlignment="1">
      <alignment horizontal="center" vertical="center" wrapText="1"/>
    </xf>
    <xf numFmtId="0" fontId="0" fillId="0" borderId="54" xfId="0" applyBorder="1" applyAlignment="1">
      <alignment vertical="top" wrapText="1"/>
    </xf>
    <xf numFmtId="0" fontId="24" fillId="0" borderId="55" xfId="0" applyFont="1" applyBorder="1" applyAlignment="1">
      <alignment vertical="center" wrapText="1"/>
    </xf>
    <xf numFmtId="0" fontId="1" fillId="0" borderId="43" xfId="0" applyFont="1" applyBorder="1" applyAlignment="1">
      <alignment horizontal="center" vertical="center" wrapText="1"/>
    </xf>
    <xf numFmtId="0" fontId="26" fillId="0" borderId="55" xfId="0" applyFont="1" applyBorder="1" applyAlignment="1">
      <alignment horizontal="center" vertical="center" wrapText="1"/>
    </xf>
    <xf numFmtId="0" fontId="26" fillId="0" borderId="43" xfId="0" applyFont="1" applyBorder="1" applyAlignment="1">
      <alignment horizontal="center" vertical="center" wrapText="1"/>
    </xf>
    <xf numFmtId="0" fontId="25" fillId="7" borderId="60" xfId="0" applyFont="1" applyFill="1" applyBorder="1" applyAlignment="1">
      <alignment horizontal="center" vertical="center" wrapText="1"/>
    </xf>
    <xf numFmtId="0" fontId="25" fillId="7" borderId="43" xfId="0" applyFont="1" applyFill="1" applyBorder="1" applyAlignment="1">
      <alignment horizontal="center" vertical="center" wrapText="1"/>
    </xf>
    <xf numFmtId="0" fontId="48" fillId="0" borderId="48" xfId="0" applyFont="1" applyBorder="1" applyAlignment="1">
      <alignment horizontal="center" vertical="center" wrapText="1"/>
    </xf>
    <xf numFmtId="0" fontId="25" fillId="0" borderId="43"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43" xfId="0" applyFont="1" applyBorder="1" applyAlignment="1">
      <alignment horizontal="center" vertical="center" wrapText="1"/>
    </xf>
    <xf numFmtId="0" fontId="35" fillId="0" borderId="44" xfId="0" applyFont="1" applyBorder="1" applyAlignment="1">
      <alignment vertical="center" wrapText="1"/>
    </xf>
    <xf numFmtId="0" fontId="35" fillId="0" borderId="45" xfId="0" applyFont="1" applyBorder="1" applyAlignment="1">
      <alignment vertical="center" wrapText="1"/>
    </xf>
    <xf numFmtId="0" fontId="35" fillId="0" borderId="46" xfId="0" applyFont="1" applyBorder="1" applyAlignment="1">
      <alignment vertical="center" wrapText="1"/>
    </xf>
    <xf numFmtId="0" fontId="35" fillId="7" borderId="55" xfId="0" applyFont="1" applyFill="1" applyBorder="1" applyAlignment="1">
      <alignment vertical="center" wrapText="1"/>
    </xf>
    <xf numFmtId="0" fontId="18" fillId="0" borderId="0" xfId="0" applyFont="1" applyFill="1" applyBorder="1" applyAlignment="1">
      <alignment vertical="center" wrapText="1"/>
    </xf>
    <xf numFmtId="0" fontId="0" fillId="0" borderId="0" xfId="0" applyFill="1" applyBorder="1" applyAlignment="1">
      <alignment vertical="top" wrapText="1"/>
    </xf>
    <xf numFmtId="0" fontId="35" fillId="0" borderId="0" xfId="0" applyFont="1" applyFill="1" applyBorder="1" applyAlignment="1">
      <alignment horizontal="center" vertical="center" wrapText="1"/>
    </xf>
    <xf numFmtId="0" fontId="35" fillId="0" borderId="0" xfId="0" applyFont="1" applyBorder="1" applyAlignment="1">
      <alignment horizontal="center" vertical="center" wrapText="1"/>
    </xf>
    <xf numFmtId="0" fontId="0" fillId="0" borderId="0" xfId="0" applyBorder="1" applyAlignment="1">
      <alignment vertical="top" wrapText="1"/>
    </xf>
    <xf numFmtId="0" fontId="18" fillId="0" borderId="50" xfId="0" applyFont="1" applyBorder="1" applyAlignment="1">
      <alignment vertical="center" wrapText="1"/>
    </xf>
    <xf numFmtId="0" fontId="18" fillId="0" borderId="0" xfId="0" applyFont="1" applyAlignment="1">
      <alignment vertical="center" wrapText="1"/>
    </xf>
    <xf numFmtId="0" fontId="35" fillId="0" borderId="0" xfId="0" applyFont="1" applyFill="1" applyBorder="1" applyAlignment="1">
      <alignment vertical="center" wrapText="1"/>
    </xf>
    <xf numFmtId="0" fontId="35" fillId="7" borderId="60" xfId="0" applyFont="1" applyFill="1" applyBorder="1" applyAlignment="1">
      <alignment horizontal="center" vertical="center" wrapText="1"/>
    </xf>
    <xf numFmtId="0" fontId="0" fillId="0" borderId="48" xfId="0" applyFill="1" applyBorder="1" applyAlignment="1">
      <alignment vertical="top" wrapText="1"/>
    </xf>
    <xf numFmtId="0" fontId="18" fillId="0" borderId="52" xfId="0" applyFont="1" applyFill="1" applyBorder="1" applyAlignment="1">
      <alignment horizontal="center" vertical="center" wrapText="1"/>
    </xf>
    <xf numFmtId="0" fontId="18" fillId="0" borderId="48" xfId="0" applyFont="1" applyFill="1" applyBorder="1" applyAlignment="1">
      <alignment horizontal="center" vertical="center" wrapText="1"/>
    </xf>
    <xf numFmtId="0" fontId="24" fillId="0" borderId="48" xfId="0" applyFont="1" applyFill="1" applyBorder="1" applyAlignment="1">
      <alignment vertical="center" wrapText="1"/>
    </xf>
    <xf numFmtId="0" fontId="27" fillId="0" borderId="48" xfId="0" applyFont="1" applyFill="1" applyBorder="1" applyAlignment="1">
      <alignment horizontal="center" vertical="center" wrapText="1"/>
    </xf>
    <xf numFmtId="0" fontId="26" fillId="0" borderId="48" xfId="0" applyFont="1" applyFill="1" applyBorder="1" applyAlignment="1">
      <alignment horizontal="center" vertical="center" wrapText="1"/>
    </xf>
    <xf numFmtId="0" fontId="24" fillId="0" borderId="48" xfId="0" applyFont="1" applyFill="1" applyBorder="1" applyAlignment="1">
      <alignment horizontal="center" vertical="center" wrapText="1"/>
    </xf>
    <xf numFmtId="0" fontId="25" fillId="0" borderId="49" xfId="0" applyFont="1" applyFill="1" applyBorder="1" applyAlignment="1">
      <alignment vertical="center" wrapText="1"/>
    </xf>
    <xf numFmtId="0" fontId="0" fillId="0" borderId="48" xfId="0" applyFont="1" applyFill="1" applyBorder="1" applyAlignment="1">
      <alignment vertical="top" wrapText="1"/>
    </xf>
    <xf numFmtId="0" fontId="0" fillId="0" borderId="49" xfId="0" applyFont="1" applyFill="1" applyBorder="1" applyAlignment="1">
      <alignment vertical="top" wrapText="1"/>
    </xf>
    <xf numFmtId="0" fontId="26" fillId="0" borderId="48" xfId="0" applyFont="1" applyFill="1" applyBorder="1" applyAlignment="1">
      <alignment vertical="center" wrapText="1"/>
    </xf>
    <xf numFmtId="0" fontId="26" fillId="0" borderId="52" xfId="0" applyFont="1" applyFill="1" applyBorder="1" applyAlignment="1">
      <alignment horizontal="center" vertical="center" wrapText="1"/>
    </xf>
    <xf numFmtId="0" fontId="24" fillId="0" borderId="45" xfId="0" applyFont="1" applyFill="1" applyBorder="1" applyAlignment="1">
      <alignment vertical="center" wrapText="1"/>
    </xf>
    <xf numFmtId="0" fontId="29" fillId="0" borderId="45" xfId="0" applyFont="1" applyFill="1" applyBorder="1" applyAlignment="1">
      <alignment horizontal="center" vertical="center" wrapText="1"/>
    </xf>
    <xf numFmtId="0" fontId="25" fillId="0" borderId="52" xfId="0" applyFont="1" applyFill="1" applyBorder="1" applyAlignment="1">
      <alignment horizontal="center" vertical="center" wrapText="1"/>
    </xf>
    <xf numFmtId="0" fontId="27" fillId="0" borderId="44" xfId="0" applyFont="1" applyFill="1" applyBorder="1" applyAlignment="1">
      <alignment vertical="center" wrapText="1"/>
    </xf>
    <xf numFmtId="0" fontId="27" fillId="0" borderId="45" xfId="0" applyFont="1" applyFill="1" applyBorder="1" applyAlignment="1">
      <alignment vertical="center" wrapText="1"/>
    </xf>
    <xf numFmtId="0" fontId="27" fillId="0" borderId="46" xfId="0" applyFont="1" applyFill="1" applyBorder="1" applyAlignment="1">
      <alignment vertical="center" wrapText="1"/>
    </xf>
    <xf numFmtId="0" fontId="47" fillId="0" borderId="0" xfId="0" applyFont="1"/>
    <xf numFmtId="0" fontId="50" fillId="0" borderId="48" xfId="0" applyFont="1" applyBorder="1" applyAlignment="1">
      <alignment horizontal="center" vertical="center" wrapText="1"/>
    </xf>
    <xf numFmtId="0" fontId="24" fillId="0" borderId="45" xfId="0" applyFont="1" applyBorder="1" applyAlignment="1">
      <alignment vertical="center" wrapText="1"/>
    </xf>
    <xf numFmtId="0" fontId="25" fillId="7" borderId="47" xfId="0" applyFont="1" applyFill="1" applyBorder="1" applyAlignment="1">
      <alignment horizontal="center" vertical="center" wrapText="1"/>
    </xf>
    <xf numFmtId="0" fontId="0" fillId="7" borderId="49" xfId="0" applyFont="1" applyFill="1" applyBorder="1" applyAlignment="1">
      <alignment vertical="top" wrapText="1"/>
    </xf>
    <xf numFmtId="0" fontId="51" fillId="0" borderId="48" xfId="0" applyFont="1" applyBorder="1" applyAlignment="1">
      <alignment horizontal="center" vertical="center" wrapText="1"/>
    </xf>
    <xf numFmtId="0" fontId="43" fillId="0" borderId="48" xfId="0" applyFont="1" applyBorder="1" applyAlignment="1">
      <alignment horizontal="center" vertical="center" wrapText="1"/>
    </xf>
    <xf numFmtId="0" fontId="43" fillId="0" borderId="45" xfId="0" applyFont="1" applyBorder="1" applyAlignment="1">
      <alignment horizontal="center" vertical="center" wrapText="1"/>
    </xf>
    <xf numFmtId="0" fontId="49" fillId="0" borderId="45" xfId="0" applyFont="1" applyBorder="1" applyAlignment="1">
      <alignment horizontal="center" vertical="center" wrapText="1"/>
    </xf>
    <xf numFmtId="0" fontId="49" fillId="0" borderId="45" xfId="0" applyFont="1" applyBorder="1" applyAlignment="1">
      <alignment horizontal="left" vertical="center" wrapText="1"/>
    </xf>
    <xf numFmtId="0" fontId="43" fillId="0" borderId="49" xfId="0" applyFont="1" applyBorder="1" applyAlignment="1">
      <alignment horizontal="center" vertical="top" wrapText="1"/>
    </xf>
    <xf numFmtId="0" fontId="0" fillId="0" borderId="0" xfId="0" applyBorder="1" applyAlignment="1">
      <alignment horizontal="left"/>
    </xf>
    <xf numFmtId="0" fontId="43" fillId="0" borderId="45" xfId="0" applyFont="1" applyBorder="1" applyAlignment="1">
      <alignment vertical="center" wrapText="1"/>
    </xf>
    <xf numFmtId="0" fontId="42" fillId="0" borderId="45" xfId="0" applyFont="1" applyBorder="1" applyAlignment="1">
      <alignment vertical="center" wrapText="1"/>
    </xf>
    <xf numFmtId="0" fontId="7" fillId="0" borderId="48" xfId="0" applyFont="1" applyBorder="1" applyAlignment="1">
      <alignment horizontal="center" vertical="center" wrapText="1"/>
    </xf>
    <xf numFmtId="0" fontId="43" fillId="0" borderId="49" xfId="0" applyFont="1" applyBorder="1" applyAlignment="1">
      <alignment vertical="top" wrapText="1"/>
    </xf>
    <xf numFmtId="2" fontId="42" fillId="0" borderId="48" xfId="0" applyNumberFormat="1" applyFont="1" applyBorder="1" applyAlignment="1">
      <alignment horizontal="center" vertical="center" wrapText="1"/>
    </xf>
    <xf numFmtId="0" fontId="51" fillId="0" borderId="48" xfId="0" applyFont="1" applyFill="1" applyBorder="1" applyAlignment="1">
      <alignment horizontal="center" vertical="center" wrapText="1"/>
    </xf>
    <xf numFmtId="0" fontId="43" fillId="0" borderId="48" xfId="0" applyFont="1" applyFill="1" applyBorder="1" applyAlignment="1">
      <alignment vertical="top" wrapText="1"/>
    </xf>
    <xf numFmtId="0" fontId="43" fillId="0" borderId="48" xfId="0" applyFont="1" applyFill="1" applyBorder="1" applyAlignment="1">
      <alignment horizontal="center" vertical="center" wrapText="1"/>
    </xf>
    <xf numFmtId="0" fontId="50" fillId="0" borderId="46" xfId="0" applyFont="1" applyBorder="1" applyAlignment="1">
      <alignment horizontal="center" vertical="center" wrapText="1"/>
    </xf>
    <xf numFmtId="0" fontId="49" fillId="0" borderId="48" xfId="0" applyFont="1" applyFill="1" applyBorder="1" applyAlignment="1">
      <alignment horizontal="center" vertical="center" wrapText="1"/>
    </xf>
    <xf numFmtId="0" fontId="50" fillId="0" borderId="48" xfId="0" applyFont="1" applyFill="1" applyBorder="1" applyAlignment="1">
      <alignment horizontal="center" vertical="center" wrapText="1"/>
    </xf>
    <xf numFmtId="0" fontId="42" fillId="0" borderId="48" xfId="0" applyFont="1" applyFill="1" applyBorder="1" applyAlignment="1">
      <alignment horizontal="center" vertical="center" wrapText="1"/>
    </xf>
    <xf numFmtId="0" fontId="0" fillId="0" borderId="0" xfId="0" applyFill="1" applyBorder="1" applyAlignment="1">
      <alignment horizontal="left"/>
    </xf>
    <xf numFmtId="0" fontId="24" fillId="0" borderId="52" xfId="0" applyFont="1" applyFill="1" applyBorder="1" applyAlignment="1">
      <alignment horizontal="center" vertical="center" wrapText="1"/>
    </xf>
    <xf numFmtId="0" fontId="24" fillId="8" borderId="48" xfId="0" applyFont="1" applyFill="1" applyBorder="1" applyAlignment="1">
      <alignment horizontal="center" vertical="center" wrapText="1"/>
    </xf>
    <xf numFmtId="0" fontId="24" fillId="8" borderId="52" xfId="0" applyFont="1" applyFill="1" applyBorder="1" applyAlignment="1">
      <alignment horizontal="center" vertical="center" wrapText="1"/>
    </xf>
    <xf numFmtId="0" fontId="25" fillId="8" borderId="45" xfId="0" applyFont="1" applyFill="1" applyBorder="1" applyAlignment="1">
      <alignment horizontal="right" vertical="center" wrapText="1"/>
    </xf>
    <xf numFmtId="0" fontId="0" fillId="0" borderId="0" xfId="0" applyFill="1" applyAlignment="1">
      <alignment horizontal="left"/>
    </xf>
    <xf numFmtId="0" fontId="24" fillId="0" borderId="45" xfId="0" applyFont="1" applyBorder="1" applyAlignment="1">
      <alignment horizontal="center" vertical="center" wrapText="1"/>
    </xf>
    <xf numFmtId="0" fontId="7" fillId="0" borderId="12" xfId="1" quotePrefix="1" applyNumberFormat="1" applyFont="1" applyFill="1" applyBorder="1" applyAlignment="1"/>
    <xf numFmtId="0" fontId="8" fillId="0" borderId="12" xfId="1" applyFont="1" applyFill="1" applyBorder="1"/>
    <xf numFmtId="0" fontId="8" fillId="0" borderId="27" xfId="1" applyFont="1" applyFill="1" applyBorder="1"/>
    <xf numFmtId="0" fontId="8" fillId="0" borderId="18" xfId="1" applyFont="1" applyFill="1" applyBorder="1" applyAlignment="1"/>
    <xf numFmtId="0" fontId="8" fillId="9" borderId="18" xfId="1" applyFont="1" applyFill="1" applyBorder="1"/>
    <xf numFmtId="0" fontId="7" fillId="0" borderId="32" xfId="1" applyFont="1" applyFill="1" applyBorder="1" applyAlignment="1">
      <alignment horizontal="center"/>
    </xf>
    <xf numFmtId="0" fontId="7" fillId="0" borderId="29" xfId="1" applyFont="1" applyFill="1" applyBorder="1" applyAlignment="1">
      <alignment horizontal="center"/>
    </xf>
    <xf numFmtId="0" fontId="7" fillId="0" borderId="62" xfId="1" applyFont="1" applyFill="1" applyBorder="1" applyAlignment="1">
      <alignment horizontal="center"/>
    </xf>
    <xf numFmtId="0" fontId="7" fillId="0" borderId="12" xfId="1" applyFont="1" applyFill="1" applyBorder="1" applyAlignment="1">
      <alignment horizontal="center"/>
    </xf>
    <xf numFmtId="0" fontId="53" fillId="3" borderId="1" xfId="1" applyFont="1" applyFill="1" applyBorder="1" applyAlignment="1">
      <alignment wrapText="1"/>
    </xf>
    <xf numFmtId="0" fontId="6" fillId="3" borderId="2" xfId="1" applyFont="1" applyFill="1" applyBorder="1"/>
    <xf numFmtId="0" fontId="6" fillId="3" borderId="3" xfId="1" applyFont="1" applyFill="1" applyBorder="1"/>
    <xf numFmtId="0" fontId="7" fillId="0" borderId="63" xfId="1" applyFont="1" applyFill="1" applyBorder="1"/>
    <xf numFmtId="0" fontId="8" fillId="0" borderId="64" xfId="1" applyFont="1" applyFill="1" applyBorder="1"/>
    <xf numFmtId="0" fontId="7" fillId="0" borderId="12" xfId="1" quotePrefix="1" applyNumberFormat="1" applyFont="1" applyFill="1" applyBorder="1" applyAlignment="1">
      <alignment horizontal="center"/>
    </xf>
    <xf numFmtId="164" fontId="7" fillId="0" borderId="12" xfId="1" quotePrefix="1" applyNumberFormat="1" applyFont="1" applyFill="1" applyBorder="1" applyAlignment="1">
      <alignment horizontal="center"/>
    </xf>
    <xf numFmtId="0" fontId="7" fillId="0" borderId="12" xfId="1" applyNumberFormat="1" applyFont="1" applyFill="1" applyBorder="1" applyAlignment="1">
      <alignment horizontal="center"/>
    </xf>
    <xf numFmtId="0" fontId="0" fillId="4" borderId="4" xfId="0" applyFill="1" applyBorder="1" applyAlignment="1">
      <alignment horizontal="center" vertical="center" wrapText="1"/>
    </xf>
    <xf numFmtId="0" fontId="0" fillId="4" borderId="65" xfId="0" applyFill="1" applyBorder="1" applyAlignment="1">
      <alignment horizontal="center" vertical="center" wrapText="1"/>
    </xf>
    <xf numFmtId="0" fontId="0" fillId="4" borderId="66" xfId="0" applyFill="1" applyBorder="1" applyAlignment="1">
      <alignment horizontal="center" vertical="center" wrapText="1"/>
    </xf>
    <xf numFmtId="0" fontId="0" fillId="4" borderId="67" xfId="0" applyFill="1" applyBorder="1" applyAlignment="1">
      <alignment horizontal="center" vertical="center" wrapText="1"/>
    </xf>
    <xf numFmtId="0" fontId="8" fillId="0" borderId="17" xfId="1" applyFont="1" applyFill="1" applyBorder="1"/>
    <xf numFmtId="0" fontId="13" fillId="0" borderId="62" xfId="1" applyFont="1" applyFill="1" applyBorder="1" applyAlignment="1">
      <alignment horizontal="center"/>
    </xf>
    <xf numFmtId="0" fontId="13" fillId="0" borderId="12" xfId="1" applyFont="1" applyFill="1" applyBorder="1" applyAlignment="1">
      <alignment horizontal="center"/>
    </xf>
    <xf numFmtId="0" fontId="8" fillId="0" borderId="68" xfId="1" applyFont="1" applyFill="1" applyBorder="1"/>
    <xf numFmtId="0" fontId="7" fillId="0" borderId="68" xfId="1" applyFont="1" applyFill="1" applyBorder="1" applyAlignment="1">
      <alignment horizontal="center"/>
    </xf>
    <xf numFmtId="0" fontId="13" fillId="0" borderId="68" xfId="1" applyFont="1" applyFill="1" applyBorder="1" applyAlignment="1">
      <alignment horizontal="center"/>
    </xf>
    <xf numFmtId="0" fontId="7" fillId="0" borderId="69" xfId="1" applyFont="1" applyFill="1" applyBorder="1" applyAlignment="1">
      <alignment horizontal="center"/>
    </xf>
    <xf numFmtId="0" fontId="7" fillId="0" borderId="70" xfId="1" applyFont="1" applyFill="1" applyBorder="1" applyAlignment="1">
      <alignment horizontal="center"/>
    </xf>
    <xf numFmtId="0" fontId="7" fillId="0" borderId="71" xfId="1" applyFont="1" applyFill="1" applyBorder="1" applyAlignment="1">
      <alignment horizontal="center"/>
    </xf>
    <xf numFmtId="0" fontId="0" fillId="4" borderId="12" xfId="0" applyFill="1" applyBorder="1" applyAlignment="1">
      <alignment horizontal="center"/>
    </xf>
    <xf numFmtId="0" fontId="0" fillId="3" borderId="16" xfId="0" applyFill="1" applyBorder="1" applyAlignment="1">
      <alignment horizontal="center" vertical="center"/>
    </xf>
    <xf numFmtId="0" fontId="0" fillId="3" borderId="59" xfId="0" applyFill="1" applyBorder="1" applyAlignment="1">
      <alignment horizontal="center" vertical="center"/>
    </xf>
    <xf numFmtId="0" fontId="0" fillId="3"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5" fillId="3" borderId="9" xfId="0" applyFont="1" applyFill="1" applyBorder="1" applyAlignment="1">
      <alignment horizontal="center"/>
    </xf>
    <xf numFmtId="0" fontId="5" fillId="3" borderId="10" xfId="0" applyFont="1" applyFill="1" applyBorder="1" applyAlignment="1">
      <alignment horizontal="center"/>
    </xf>
    <xf numFmtId="0" fontId="5" fillId="3" borderId="11" xfId="0" applyFont="1" applyFill="1" applyBorder="1" applyAlignment="1">
      <alignment horizontal="center"/>
    </xf>
    <xf numFmtId="0" fontId="5" fillId="5" borderId="0" xfId="0" applyFont="1" applyFill="1" applyAlignment="1">
      <alignment horizontal="center"/>
    </xf>
    <xf numFmtId="0" fontId="0" fillId="3" borderId="12"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14" xfId="0" applyFill="1" applyBorder="1" applyAlignment="1">
      <alignment horizontal="center" vertical="center" wrapText="1"/>
    </xf>
    <xf numFmtId="0" fontId="0" fillId="0" borderId="12" xfId="0" applyBorder="1" applyAlignment="1">
      <alignment horizontal="center" vertical="center"/>
    </xf>
    <xf numFmtId="0" fontId="6" fillId="0" borderId="4" xfId="1" applyFont="1" applyFill="1" applyBorder="1" applyAlignment="1">
      <alignment horizontal="center" vertical="top" wrapText="1"/>
    </xf>
    <xf numFmtId="0" fontId="6" fillId="0" borderId="0" xfId="1" applyFont="1" applyFill="1" applyBorder="1" applyAlignment="1">
      <alignment horizontal="center" vertical="top" wrapText="1"/>
    </xf>
    <xf numFmtId="0" fontId="6" fillId="0" borderId="5" xfId="1" applyFont="1" applyFill="1" applyBorder="1" applyAlignment="1">
      <alignment horizontal="center" vertical="top" wrapText="1"/>
    </xf>
    <xf numFmtId="0" fontId="16" fillId="3" borderId="34" xfId="1" applyFont="1" applyFill="1" applyBorder="1" applyAlignment="1">
      <alignment horizontal="center" wrapText="1"/>
    </xf>
    <xf numFmtId="0" fontId="17" fillId="3" borderId="35" xfId="1" applyFont="1" applyFill="1" applyBorder="1" applyAlignment="1">
      <alignment horizontal="center" wrapText="1"/>
    </xf>
    <xf numFmtId="0" fontId="17" fillId="3" borderId="36" xfId="1" applyFont="1" applyFill="1" applyBorder="1" applyAlignment="1">
      <alignment horizontal="center" wrapText="1"/>
    </xf>
    <xf numFmtId="0" fontId="7" fillId="0" borderId="27" xfId="1" applyFont="1" applyFill="1" applyBorder="1" applyAlignment="1"/>
    <xf numFmtId="0" fontId="7" fillId="0" borderId="28" xfId="1" applyFont="1" applyFill="1" applyBorder="1" applyAlignment="1"/>
    <xf numFmtId="0" fontId="7" fillId="0" borderId="29" xfId="1" applyFont="1" applyFill="1" applyBorder="1" applyAlignment="1"/>
    <xf numFmtId="0" fontId="7" fillId="0" borderId="25" xfId="1" applyFont="1" applyFill="1" applyBorder="1" applyAlignment="1">
      <alignment horizontal="center" wrapText="1"/>
    </xf>
    <xf numFmtId="0" fontId="7" fillId="0" borderId="26" xfId="1" applyFont="1" applyFill="1" applyBorder="1" applyAlignment="1">
      <alignment horizontal="center" wrapText="1"/>
    </xf>
    <xf numFmtId="0" fontId="16" fillId="3" borderId="37" xfId="1" applyFont="1" applyFill="1" applyBorder="1" applyAlignment="1">
      <alignment horizontal="center" wrapText="1"/>
    </xf>
    <xf numFmtId="0" fontId="16" fillId="3" borderId="38" xfId="1" applyFont="1" applyFill="1" applyBorder="1" applyAlignment="1">
      <alignment horizontal="center" wrapText="1"/>
    </xf>
    <xf numFmtId="0" fontId="16" fillId="3" borderId="39" xfId="1" applyFont="1" applyFill="1" applyBorder="1" applyAlignment="1">
      <alignment horizontal="center" wrapText="1"/>
    </xf>
    <xf numFmtId="0" fontId="7" fillId="0" borderId="32" xfId="1" applyFont="1" applyFill="1" applyBorder="1" applyAlignment="1">
      <alignment horizontal="center" wrapText="1"/>
    </xf>
    <xf numFmtId="0" fontId="7" fillId="0" borderId="28" xfId="1" applyFont="1" applyFill="1" applyBorder="1" applyAlignment="1">
      <alignment horizontal="center" wrapText="1"/>
    </xf>
    <xf numFmtId="0" fontId="7" fillId="0" borderId="24" xfId="1" applyFont="1" applyFill="1" applyBorder="1" applyAlignment="1">
      <alignment horizontal="center" wrapText="1"/>
    </xf>
    <xf numFmtId="0" fontId="7" fillId="0" borderId="29" xfId="1" applyFont="1" applyFill="1" applyBorder="1" applyAlignment="1">
      <alignment horizontal="center" wrapText="1"/>
    </xf>
    <xf numFmtId="0" fontId="7" fillId="0" borderId="21" xfId="1" applyFont="1" applyFill="1" applyBorder="1" applyAlignment="1">
      <alignment horizontal="center" wrapText="1"/>
    </xf>
    <xf numFmtId="0" fontId="7" fillId="0" borderId="22" xfId="1" applyFont="1" applyFill="1" applyBorder="1" applyAlignment="1">
      <alignment horizontal="center" wrapText="1"/>
    </xf>
    <xf numFmtId="0" fontId="16" fillId="3" borderId="37" xfId="1" applyFont="1" applyFill="1" applyBorder="1" applyAlignment="1">
      <alignment horizontal="center" vertical="center" wrapText="1"/>
    </xf>
    <xf numFmtId="0" fontId="17" fillId="3" borderId="38" xfId="1" applyFont="1" applyFill="1" applyBorder="1" applyAlignment="1">
      <alignment horizontal="center" vertical="center" wrapText="1"/>
    </xf>
    <xf numFmtId="0" fontId="17" fillId="3" borderId="39" xfId="1" applyFont="1" applyFill="1" applyBorder="1" applyAlignment="1">
      <alignment horizontal="center" vertical="center" wrapText="1"/>
    </xf>
    <xf numFmtId="0" fontId="16" fillId="0" borderId="34" xfId="1" applyFont="1" applyFill="1" applyBorder="1" applyAlignment="1">
      <alignment horizontal="center" wrapText="1"/>
    </xf>
    <xf numFmtId="0" fontId="17" fillId="0" borderId="35" xfId="1" applyFont="1" applyFill="1" applyBorder="1" applyAlignment="1">
      <alignment horizontal="center" wrapText="1"/>
    </xf>
    <xf numFmtId="0" fontId="17" fillId="0" borderId="36" xfId="1" applyFont="1" applyFill="1" applyBorder="1" applyAlignment="1">
      <alignment horizontal="center" wrapText="1"/>
    </xf>
    <xf numFmtId="0" fontId="7" fillId="0" borderId="27" xfId="1" applyFont="1" applyFill="1" applyBorder="1" applyAlignment="1">
      <alignment vertical="center"/>
    </xf>
    <xf numFmtId="0" fontId="7" fillId="0" borderId="28" xfId="1" applyFont="1" applyFill="1" applyBorder="1" applyAlignment="1">
      <alignment vertical="center"/>
    </xf>
    <xf numFmtId="0" fontId="7" fillId="0" borderId="29" xfId="1" applyFont="1" applyFill="1" applyBorder="1" applyAlignment="1">
      <alignment vertical="center"/>
    </xf>
    <xf numFmtId="0" fontId="15" fillId="6" borderId="1" xfId="1" applyFont="1" applyFill="1" applyBorder="1" applyAlignment="1">
      <alignment horizontal="center" vertical="center" wrapText="1"/>
    </xf>
    <xf numFmtId="0" fontId="15" fillId="6" borderId="2" xfId="1" applyFont="1" applyFill="1" applyBorder="1" applyAlignment="1">
      <alignment horizontal="center" vertical="center" wrapText="1"/>
    </xf>
    <xf numFmtId="0" fontId="15" fillId="6" borderId="3" xfId="1" applyFont="1" applyFill="1" applyBorder="1" applyAlignment="1">
      <alignment horizontal="center" vertical="center" wrapText="1"/>
    </xf>
    <xf numFmtId="0" fontId="15" fillId="6" borderId="6" xfId="1" applyFont="1" applyFill="1" applyBorder="1" applyAlignment="1">
      <alignment horizontal="center" vertical="center" wrapText="1"/>
    </xf>
    <xf numFmtId="0" fontId="15" fillId="6" borderId="7" xfId="1" applyFont="1" applyFill="1" applyBorder="1" applyAlignment="1">
      <alignment horizontal="center" vertical="center" wrapText="1"/>
    </xf>
    <xf numFmtId="0" fontId="15" fillId="6" borderId="8" xfId="1" applyFont="1" applyFill="1" applyBorder="1" applyAlignment="1">
      <alignment horizontal="center" vertical="center" wrapText="1"/>
    </xf>
    <xf numFmtId="0" fontId="7" fillId="0" borderId="21" xfId="1" applyNumberFormat="1" applyFont="1" applyFill="1" applyBorder="1" applyAlignment="1">
      <alignment horizontal="center" vertical="center" wrapText="1"/>
    </xf>
    <xf numFmtId="0" fontId="7" fillId="0" borderId="22" xfId="1" applyNumberFormat="1" applyFont="1" applyFill="1" applyBorder="1" applyAlignment="1">
      <alignment horizontal="center" vertical="center" wrapText="1"/>
    </xf>
    <xf numFmtId="0" fontId="16" fillId="3" borderId="37" xfId="1" applyFont="1" applyFill="1" applyBorder="1" applyAlignment="1">
      <alignment horizontal="center" vertical="center"/>
    </xf>
    <xf numFmtId="0" fontId="16" fillId="3" borderId="38" xfId="1" applyFont="1" applyFill="1" applyBorder="1" applyAlignment="1">
      <alignment horizontal="center" vertical="center"/>
    </xf>
    <xf numFmtId="0" fontId="16" fillId="3" borderId="39" xfId="1" applyFont="1" applyFill="1" applyBorder="1" applyAlignment="1">
      <alignment horizontal="center" vertical="center"/>
    </xf>
    <xf numFmtId="0" fontId="9" fillId="0" borderId="32" xfId="1" applyFont="1" applyFill="1" applyBorder="1" applyAlignment="1">
      <alignment horizontal="center" vertical="top" wrapText="1"/>
    </xf>
    <xf numFmtId="0" fontId="9" fillId="0" borderId="58" xfId="1" applyFont="1" applyFill="1" applyBorder="1" applyAlignment="1">
      <alignment horizontal="center" vertical="top" wrapText="1"/>
    </xf>
    <xf numFmtId="0" fontId="7" fillId="0" borderId="27" xfId="1" applyFont="1" applyFill="1" applyBorder="1" applyAlignment="1">
      <alignment horizontal="center"/>
    </xf>
    <xf numFmtId="0" fontId="7" fillId="0" borderId="28" xfId="1" applyFont="1" applyFill="1" applyBorder="1" applyAlignment="1">
      <alignment horizontal="center"/>
    </xf>
    <xf numFmtId="0" fontId="7" fillId="0" borderId="29" xfId="1" applyFont="1" applyFill="1" applyBorder="1" applyAlignment="1">
      <alignment horizontal="center"/>
    </xf>
    <xf numFmtId="0" fontId="25" fillId="7" borderId="51" xfId="0" applyFont="1" applyFill="1" applyBorder="1" applyAlignment="1">
      <alignment horizontal="center" vertical="center" wrapText="1"/>
    </xf>
    <xf numFmtId="0" fontId="25" fillId="7" borderId="47" xfId="0" applyFont="1" applyFill="1" applyBorder="1" applyAlignment="1">
      <alignment horizontal="center" vertical="center" wrapText="1"/>
    </xf>
    <xf numFmtId="0" fontId="25" fillId="7" borderId="53" xfId="0" applyFont="1" applyFill="1" applyBorder="1" applyAlignment="1">
      <alignment horizontal="center" vertical="center" wrapText="1"/>
    </xf>
    <xf numFmtId="0" fontId="25" fillId="7" borderId="49" xfId="0" applyFont="1" applyFill="1" applyBorder="1" applyAlignment="1">
      <alignment horizontal="center" vertical="center" wrapText="1"/>
    </xf>
    <xf numFmtId="0" fontId="25" fillId="7" borderId="44" xfId="0" applyFont="1" applyFill="1" applyBorder="1" applyAlignment="1">
      <alignment horizontal="center" vertical="center" wrapText="1"/>
    </xf>
    <xf numFmtId="0" fontId="25" fillId="7" borderId="45" xfId="0" applyFont="1" applyFill="1" applyBorder="1" applyAlignment="1">
      <alignment horizontal="center" vertical="center" wrapText="1"/>
    </xf>
    <xf numFmtId="0" fontId="19" fillId="0" borderId="51" xfId="0" applyFont="1" applyBorder="1" applyAlignment="1">
      <alignment vertical="center" wrapText="1"/>
    </xf>
    <xf numFmtId="0" fontId="19" fillId="0" borderId="52" xfId="0" applyFont="1" applyBorder="1" applyAlignment="1">
      <alignment vertical="center" wrapText="1"/>
    </xf>
    <xf numFmtId="0" fontId="19" fillId="0" borderId="53" xfId="0" applyFont="1" applyBorder="1" applyAlignment="1">
      <alignment vertical="center" wrapText="1"/>
    </xf>
    <xf numFmtId="0" fontId="35" fillId="0" borderId="51" xfId="0" applyFont="1" applyBorder="1" applyAlignment="1">
      <alignment horizontal="center" vertical="center" wrapText="1"/>
    </xf>
    <xf numFmtId="0" fontId="35" fillId="0" borderId="47" xfId="0" applyFont="1" applyBorder="1" applyAlignment="1">
      <alignment horizontal="center" vertical="center" wrapText="1"/>
    </xf>
    <xf numFmtId="0" fontId="35" fillId="7" borderId="51" xfId="0" applyFont="1" applyFill="1" applyBorder="1" applyAlignment="1">
      <alignment horizontal="center" vertical="center" wrapText="1"/>
    </xf>
    <xf numFmtId="0" fontId="35" fillId="7" borderId="47" xfId="0" applyFont="1" applyFill="1" applyBorder="1" applyAlignment="1">
      <alignment horizontal="center" vertical="center" wrapText="1"/>
    </xf>
    <xf numFmtId="0" fontId="35" fillId="7" borderId="52" xfId="0" applyFont="1" applyFill="1" applyBorder="1" applyAlignment="1">
      <alignment horizontal="center" vertical="center" wrapText="1"/>
    </xf>
    <xf numFmtId="0" fontId="35" fillId="7" borderId="48" xfId="0" applyFont="1" applyFill="1" applyBorder="1" applyAlignment="1">
      <alignment horizontal="center" vertical="center" wrapText="1"/>
    </xf>
    <xf numFmtId="0" fontId="35" fillId="7" borderId="53" xfId="0" applyFont="1" applyFill="1" applyBorder="1" applyAlignment="1">
      <alignment horizontal="center" vertical="center" wrapText="1"/>
    </xf>
    <xf numFmtId="0" fontId="35" fillId="7" borderId="49" xfId="0" applyFont="1" applyFill="1" applyBorder="1" applyAlignment="1">
      <alignment horizontal="center" vertical="center" wrapText="1"/>
    </xf>
    <xf numFmtId="0" fontId="35" fillId="0" borderId="53" xfId="0" applyFont="1" applyBorder="1" applyAlignment="1">
      <alignment horizontal="center" vertical="center" wrapText="1"/>
    </xf>
    <xf numFmtId="0" fontId="35" fillId="0" borderId="49" xfId="0" applyFont="1" applyBorder="1" applyAlignment="1">
      <alignment horizontal="center" vertical="center" wrapText="1"/>
    </xf>
    <xf numFmtId="0" fontId="18" fillId="7" borderId="44" xfId="0" applyFont="1" applyFill="1" applyBorder="1" applyAlignment="1">
      <alignment horizontal="center" vertical="center" wrapText="1"/>
    </xf>
    <xf numFmtId="0" fontId="18" fillId="7" borderId="45" xfId="0" applyFont="1" applyFill="1" applyBorder="1" applyAlignment="1">
      <alignment horizontal="center" vertical="center" wrapText="1"/>
    </xf>
    <xf numFmtId="0" fontId="18" fillId="7" borderId="51" xfId="0" applyFont="1" applyFill="1" applyBorder="1" applyAlignment="1">
      <alignment horizontal="center" vertical="center" wrapText="1"/>
    </xf>
    <xf numFmtId="0" fontId="18" fillId="7" borderId="47" xfId="0" applyFont="1" applyFill="1" applyBorder="1" applyAlignment="1">
      <alignment horizontal="center" vertical="center" wrapText="1"/>
    </xf>
    <xf numFmtId="0" fontId="18" fillId="7" borderId="53" xfId="0" applyFont="1" applyFill="1" applyBorder="1" applyAlignment="1">
      <alignment horizontal="center" vertical="center" wrapText="1"/>
    </xf>
    <xf numFmtId="0" fontId="18" fillId="7" borderId="49" xfId="0" applyFont="1" applyFill="1" applyBorder="1" applyAlignment="1">
      <alignment horizontal="center" vertical="center" wrapText="1"/>
    </xf>
    <xf numFmtId="0" fontId="24" fillId="0" borderId="50" xfId="0" applyFont="1" applyBorder="1" applyAlignment="1">
      <alignment vertical="center" wrapText="1"/>
    </xf>
    <xf numFmtId="0" fontId="24" fillId="0" borderId="0" xfId="0" applyFont="1" applyBorder="1" applyAlignment="1">
      <alignment vertical="center" wrapText="1"/>
    </xf>
    <xf numFmtId="0" fontId="24" fillId="0" borderId="51" xfId="0" applyFont="1" applyBorder="1" applyAlignment="1">
      <alignment vertical="center" wrapText="1"/>
    </xf>
    <xf numFmtId="0" fontId="24" fillId="0" borderId="52" xfId="0" applyFont="1" applyBorder="1" applyAlignment="1">
      <alignment vertical="center" wrapText="1"/>
    </xf>
    <xf numFmtId="0" fontId="24" fillId="0" borderId="53" xfId="0" applyFont="1" applyBorder="1" applyAlignment="1">
      <alignment vertical="center" wrapText="1"/>
    </xf>
    <xf numFmtId="0" fontId="25" fillId="7" borderId="52" xfId="0" applyFont="1" applyFill="1" applyBorder="1" applyAlignment="1">
      <alignment horizontal="center" vertical="center" wrapText="1"/>
    </xf>
    <xf numFmtId="0" fontId="25" fillId="7" borderId="48" xfId="0" applyFont="1" applyFill="1" applyBorder="1" applyAlignment="1">
      <alignment horizontal="center" vertical="center" wrapText="1"/>
    </xf>
    <xf numFmtId="0" fontId="0" fillId="7" borderId="53" xfId="0" applyFont="1" applyFill="1" applyBorder="1" applyAlignment="1">
      <alignment vertical="top" wrapText="1"/>
    </xf>
    <xf numFmtId="0" fontId="0" fillId="7" borderId="49" xfId="0" applyFont="1" applyFill="1" applyBorder="1" applyAlignment="1">
      <alignment vertical="top" wrapText="1"/>
    </xf>
    <xf numFmtId="0" fontId="0" fillId="0" borderId="0" xfId="0" applyAlignment="1">
      <alignment horizontal="center"/>
    </xf>
    <xf numFmtId="0" fontId="26" fillId="0" borderId="55" xfId="0" applyFont="1" applyBorder="1" applyAlignment="1">
      <alignment horizontal="center" vertical="center" wrapText="1"/>
    </xf>
    <xf numFmtId="0" fontId="26" fillId="0" borderId="43" xfId="0" applyFont="1" applyBorder="1" applyAlignment="1">
      <alignment horizontal="center" vertical="center" wrapText="1"/>
    </xf>
    <xf numFmtId="0" fontId="25" fillId="7" borderId="55" xfId="0" applyFont="1" applyFill="1" applyBorder="1" applyAlignment="1">
      <alignment horizontal="center" vertical="center" wrapText="1"/>
    </xf>
    <xf numFmtId="0" fontId="25" fillId="7" borderId="61" xfId="0" applyFont="1" applyFill="1" applyBorder="1" applyAlignment="1">
      <alignment horizontal="center" vertical="center" wrapText="1"/>
    </xf>
    <xf numFmtId="0" fontId="25" fillId="7" borderId="43" xfId="0" applyFont="1" applyFill="1" applyBorder="1" applyAlignment="1">
      <alignment horizontal="center" vertical="center" wrapText="1"/>
    </xf>
    <xf numFmtId="0" fontId="26" fillId="0" borderId="51" xfId="0" applyFont="1" applyBorder="1" applyAlignment="1">
      <alignment horizontal="center" vertical="center" wrapText="1"/>
    </xf>
    <xf numFmtId="0" fontId="26" fillId="0" borderId="47" xfId="0" applyFont="1" applyBorder="1" applyAlignment="1">
      <alignment horizontal="center" vertical="center" wrapText="1"/>
    </xf>
    <xf numFmtId="0" fontId="0" fillId="0" borderId="53" xfId="0" applyFont="1" applyBorder="1" applyAlignment="1">
      <alignment vertical="top" wrapText="1"/>
    </xf>
    <xf numFmtId="0" fontId="0" fillId="0" borderId="49" xfId="0" applyFont="1" applyBorder="1" applyAlignment="1">
      <alignment vertical="top" wrapText="1"/>
    </xf>
    <xf numFmtId="0" fontId="26" fillId="7" borderId="51" xfId="0" applyFont="1" applyFill="1" applyBorder="1" applyAlignment="1">
      <alignment horizontal="center" vertical="center" wrapText="1"/>
    </xf>
    <xf numFmtId="0" fontId="26" fillId="7" borderId="47" xfId="0" applyFont="1" applyFill="1" applyBorder="1" applyAlignment="1">
      <alignment horizontal="center" vertical="center" wrapText="1"/>
    </xf>
    <xf numFmtId="0" fontId="26" fillId="7" borderId="52" xfId="0" applyFont="1" applyFill="1" applyBorder="1" applyAlignment="1">
      <alignment horizontal="center" vertical="center" wrapText="1"/>
    </xf>
    <xf numFmtId="0" fontId="26" fillId="7" borderId="48" xfId="0" applyFont="1" applyFill="1" applyBorder="1" applyAlignment="1">
      <alignment horizontal="center" vertical="center" wrapText="1"/>
    </xf>
    <xf numFmtId="0" fontId="26" fillId="7" borderId="53" xfId="0" applyFont="1" applyFill="1" applyBorder="1" applyAlignment="1">
      <alignment horizontal="center" vertical="center" wrapText="1"/>
    </xf>
    <xf numFmtId="0" fontId="26" fillId="7" borderId="49" xfId="0" applyFont="1" applyFill="1" applyBorder="1" applyAlignment="1">
      <alignment horizontal="center" vertical="center" wrapText="1"/>
    </xf>
    <xf numFmtId="0" fontId="24" fillId="0" borderId="52" xfId="0" applyFont="1" applyBorder="1" applyAlignment="1">
      <alignment horizontal="center" vertical="center" wrapText="1"/>
    </xf>
    <xf numFmtId="0" fontId="24" fillId="0" borderId="48" xfId="0" applyFont="1" applyBorder="1" applyAlignment="1">
      <alignment horizontal="center" vertical="center" wrapText="1"/>
    </xf>
    <xf numFmtId="0" fontId="26" fillId="7" borderId="55" xfId="0" applyFont="1" applyFill="1" applyBorder="1" applyAlignment="1">
      <alignment horizontal="center" vertical="center" wrapText="1"/>
    </xf>
    <xf numFmtId="0" fontId="26" fillId="7" borderId="43" xfId="0" applyFont="1" applyFill="1" applyBorder="1" applyAlignment="1">
      <alignment horizontal="center" vertical="center" wrapText="1"/>
    </xf>
    <xf numFmtId="0" fontId="26" fillId="0" borderId="45" xfId="0" applyFont="1" applyBorder="1" applyAlignment="1">
      <alignment horizontal="center" vertical="center" wrapText="1"/>
    </xf>
    <xf numFmtId="0" fontId="26" fillId="0" borderId="51" xfId="0" applyFont="1" applyBorder="1" applyAlignment="1">
      <alignment vertical="center" wrapText="1"/>
    </xf>
    <xf numFmtId="0" fontId="26" fillId="0" borderId="47" xfId="0" applyFont="1" applyBorder="1" applyAlignment="1">
      <alignment vertical="center" wrapText="1"/>
    </xf>
    <xf numFmtId="0" fontId="24" fillId="0" borderId="45"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46" xfId="0" applyFont="1" applyBorder="1" applyAlignment="1">
      <alignment horizontal="center" vertical="center" wrapText="1"/>
    </xf>
    <xf numFmtId="0" fontId="0" fillId="0" borderId="53" xfId="0" applyBorder="1" applyAlignment="1">
      <alignment horizontal="center" vertical="center" wrapText="1"/>
    </xf>
    <xf numFmtId="0" fontId="0" fillId="0" borderId="49" xfId="0" applyBorder="1" applyAlignment="1">
      <alignment horizontal="center" vertical="center" wrapText="1"/>
    </xf>
    <xf numFmtId="0" fontId="19" fillId="0" borderId="50" xfId="0" applyFont="1" applyBorder="1" applyAlignment="1">
      <alignment vertical="center" wrapText="1"/>
    </xf>
    <xf numFmtId="0" fontId="19" fillId="0" borderId="0" xfId="0" applyFont="1" applyBorder="1" applyAlignment="1">
      <alignment vertical="center" wrapText="1"/>
    </xf>
    <xf numFmtId="0" fontId="18" fillId="7" borderId="52" xfId="0" applyFont="1" applyFill="1" applyBorder="1" applyAlignment="1">
      <alignment horizontal="center" vertical="center" wrapText="1"/>
    </xf>
    <xf numFmtId="0" fontId="18" fillId="7" borderId="0" xfId="0" applyFont="1" applyFill="1" applyBorder="1" applyAlignment="1">
      <alignment horizontal="center" vertical="center" wrapText="1"/>
    </xf>
    <xf numFmtId="0" fontId="18" fillId="7" borderId="48" xfId="0" applyFont="1" applyFill="1" applyBorder="1" applyAlignment="1">
      <alignment horizontal="center" vertical="center" wrapText="1"/>
    </xf>
    <xf numFmtId="0" fontId="35" fillId="7" borderId="54" xfId="0" applyFont="1" applyFill="1" applyBorder="1" applyAlignment="1">
      <alignment horizontal="center" vertical="center" wrapText="1"/>
    </xf>
    <xf numFmtId="0" fontId="19" fillId="0" borderId="47" xfId="0" applyFont="1" applyBorder="1" applyAlignment="1">
      <alignment vertical="center" wrapText="1"/>
    </xf>
    <xf numFmtId="0" fontId="0" fillId="7" borderId="53" xfId="0" applyFill="1" applyBorder="1" applyAlignment="1">
      <alignment vertical="top" wrapText="1"/>
    </xf>
    <xf numFmtId="0" fontId="0" fillId="7" borderId="49" xfId="0" applyFill="1" applyBorder="1" applyAlignment="1">
      <alignment vertical="top" wrapText="1"/>
    </xf>
    <xf numFmtId="0" fontId="19" fillId="0" borderId="49" xfId="0" applyFont="1" applyBorder="1" applyAlignment="1">
      <alignment vertical="center" wrapText="1"/>
    </xf>
    <xf numFmtId="0" fontId="18" fillId="7" borderId="50" xfId="0" applyFont="1" applyFill="1" applyBorder="1" applyAlignment="1">
      <alignment horizontal="center" vertical="center" wrapText="1"/>
    </xf>
    <xf numFmtId="0" fontId="18" fillId="7" borderId="54" xfId="0" applyFont="1" applyFill="1" applyBorder="1" applyAlignment="1">
      <alignment horizontal="center" vertical="center" wrapText="1"/>
    </xf>
    <xf numFmtId="0" fontId="19" fillId="7" borderId="51" xfId="0" applyFont="1" applyFill="1" applyBorder="1" applyAlignment="1">
      <alignment vertical="center" wrapText="1"/>
    </xf>
    <xf numFmtId="0" fontId="19" fillId="7" borderId="50" xfId="0" applyFont="1" applyFill="1" applyBorder="1" applyAlignment="1">
      <alignment vertical="center" wrapText="1"/>
    </xf>
    <xf numFmtId="0" fontId="19" fillId="7" borderId="47" xfId="0" applyFont="1" applyFill="1" applyBorder="1" applyAlignment="1">
      <alignment vertical="center" wrapText="1"/>
    </xf>
    <xf numFmtId="0" fontId="35" fillId="0" borderId="52" xfId="0" applyFont="1" applyBorder="1" applyAlignment="1">
      <alignment horizontal="center" vertical="center" wrapText="1"/>
    </xf>
    <xf numFmtId="0" fontId="35" fillId="0" borderId="48" xfId="0" applyFont="1" applyBorder="1" applyAlignment="1">
      <alignment horizontal="center" vertical="center" wrapText="1"/>
    </xf>
    <xf numFmtId="0" fontId="0" fillId="0" borderId="53" xfId="0" applyBorder="1" applyAlignment="1">
      <alignment vertical="top" wrapText="1"/>
    </xf>
    <xf numFmtId="0" fontId="0" fillId="0" borderId="49" xfId="0" applyBorder="1" applyAlignment="1">
      <alignment vertical="top" wrapText="1"/>
    </xf>
    <xf numFmtId="0" fontId="35" fillId="7" borderId="44" xfId="0" applyFont="1" applyFill="1" applyBorder="1" applyAlignment="1">
      <alignment horizontal="center" vertical="center" wrapText="1"/>
    </xf>
    <xf numFmtId="0" fontId="35" fillId="7" borderId="45" xfId="0" applyFont="1" applyFill="1" applyBorder="1" applyAlignment="1">
      <alignment horizontal="center" vertical="center" wrapText="1"/>
    </xf>
    <xf numFmtId="0" fontId="35" fillId="7" borderId="46" xfId="0" applyFont="1" applyFill="1" applyBorder="1" applyAlignment="1">
      <alignment horizontal="center" vertical="center" wrapText="1"/>
    </xf>
    <xf numFmtId="0" fontId="35" fillId="0" borderId="51"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25" fillId="7" borderId="0" xfId="0" applyFont="1" applyFill="1" applyBorder="1" applyAlignment="1">
      <alignment horizontal="center" vertical="center" wrapText="1"/>
    </xf>
    <xf numFmtId="0" fontId="26" fillId="7" borderId="54" xfId="0" applyFont="1" applyFill="1" applyBorder="1" applyAlignment="1">
      <alignment horizontal="center" vertical="center" wrapText="1"/>
    </xf>
    <xf numFmtId="0" fontId="32" fillId="0" borderId="0" xfId="0" applyFont="1" applyAlignment="1">
      <alignment horizontal="left" vertical="center" wrapText="1"/>
    </xf>
    <xf numFmtId="0" fontId="26" fillId="0" borderId="44" xfId="0" applyFont="1" applyFill="1" applyBorder="1" applyAlignment="1">
      <alignment horizontal="center" vertical="center" wrapText="1"/>
    </xf>
    <xf numFmtId="0" fontId="26" fillId="0" borderId="45" xfId="0" applyFont="1" applyFill="1" applyBorder="1" applyAlignment="1">
      <alignment horizontal="center" vertical="center" wrapText="1"/>
    </xf>
    <xf numFmtId="0" fontId="26" fillId="0" borderId="46" xfId="0" applyFont="1" applyFill="1" applyBorder="1" applyAlignment="1">
      <alignment horizontal="center" vertical="center" wrapText="1"/>
    </xf>
    <xf numFmtId="0" fontId="26" fillId="0" borderId="44" xfId="0" applyFont="1" applyBorder="1" applyAlignment="1">
      <alignment horizontal="center" vertical="center" wrapText="1"/>
    </xf>
    <xf numFmtId="0" fontId="26" fillId="0" borderId="46" xfId="0" applyFont="1" applyBorder="1" applyAlignment="1">
      <alignment horizontal="center" vertical="center" wrapText="1"/>
    </xf>
    <xf numFmtId="0" fontId="24" fillId="0" borderId="45" xfId="0" applyFont="1" applyFill="1" applyBorder="1" applyAlignment="1">
      <alignment horizontal="center" vertical="center" wrapText="1"/>
    </xf>
    <xf numFmtId="0" fontId="24" fillId="0" borderId="46" xfId="0" applyFont="1" applyFill="1" applyBorder="1" applyAlignment="1">
      <alignment horizontal="center" vertical="center" wrapText="1"/>
    </xf>
    <xf numFmtId="0" fontId="24" fillId="0" borderId="46" xfId="0" applyFont="1" applyBorder="1" applyAlignment="1">
      <alignment horizontal="center" vertical="center" wrapText="1"/>
    </xf>
    <xf numFmtId="0" fontId="26" fillId="0" borderId="52"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53" xfId="0" applyFont="1" applyBorder="1" applyAlignment="1">
      <alignment horizontal="center" vertical="center" wrapText="1"/>
    </xf>
    <xf numFmtId="0" fontId="26" fillId="0" borderId="49" xfId="0" applyFont="1" applyBorder="1" applyAlignment="1">
      <alignment horizontal="center" vertical="center" wrapText="1"/>
    </xf>
    <xf numFmtId="0" fontId="25" fillId="7" borderId="50" xfId="0" applyFont="1" applyFill="1" applyBorder="1" applyAlignment="1">
      <alignment horizontal="center" vertical="center" wrapText="1"/>
    </xf>
    <xf numFmtId="0" fontId="24" fillId="0" borderId="44" xfId="0" applyFont="1" applyBorder="1" applyAlignment="1">
      <alignment horizontal="center" vertical="center" wrapText="1"/>
    </xf>
    <xf numFmtId="0" fontId="24" fillId="0" borderId="54" xfId="0" applyFont="1" applyBorder="1" applyAlignment="1">
      <alignment vertical="center" wrapText="1"/>
    </xf>
    <xf numFmtId="0" fontId="24" fillId="0" borderId="52" xfId="0" applyFont="1" applyFill="1" applyBorder="1" applyAlignment="1">
      <alignment horizontal="center" vertical="center" wrapText="1"/>
    </xf>
    <xf numFmtId="0" fontId="24" fillId="0" borderId="48" xfId="0" applyFont="1" applyFill="1" applyBorder="1" applyAlignment="1">
      <alignment horizontal="center" vertical="center" wrapText="1"/>
    </xf>
    <xf numFmtId="0" fontId="0" fillId="0" borderId="52" xfId="0" applyFill="1" applyBorder="1" applyAlignment="1">
      <alignment horizontal="center"/>
    </xf>
    <xf numFmtId="0" fontId="0" fillId="0" borderId="48" xfId="0" applyFill="1" applyBorder="1" applyAlignment="1">
      <alignment horizontal="center"/>
    </xf>
    <xf numFmtId="0" fontId="24" fillId="0" borderId="45" xfId="0" applyFont="1" applyBorder="1" applyAlignment="1">
      <alignment horizontal="left" vertical="center" wrapText="1"/>
    </xf>
    <xf numFmtId="0" fontId="24" fillId="8" borderId="52" xfId="0" applyFont="1" applyFill="1" applyBorder="1" applyAlignment="1">
      <alignment horizontal="center" vertical="center" wrapText="1"/>
    </xf>
    <xf numFmtId="0" fontId="24" fillId="8" borderId="48" xfId="0" applyFont="1" applyFill="1" applyBorder="1" applyAlignment="1">
      <alignment horizontal="center" vertical="center" wrapText="1"/>
    </xf>
    <xf numFmtId="0" fontId="24" fillId="0" borderId="51" xfId="0" applyFont="1" applyBorder="1" applyAlignment="1">
      <alignment horizontal="center" vertical="center" wrapText="1"/>
    </xf>
    <xf numFmtId="0" fontId="24" fillId="0" borderId="47" xfId="0" applyFont="1" applyBorder="1" applyAlignment="1">
      <alignment horizontal="center" vertical="center" wrapText="1"/>
    </xf>
    <xf numFmtId="0" fontId="7" fillId="0" borderId="25" xfId="1" quotePrefix="1" applyNumberFormat="1" applyFont="1" applyFill="1" applyBorder="1" applyAlignment="1">
      <alignment horizontal="center"/>
    </xf>
    <xf numFmtId="0" fontId="7" fillId="0" borderId="25" xfId="1" applyNumberFormat="1" applyFont="1" applyFill="1" applyBorder="1" applyAlignment="1">
      <alignment horizontal="center"/>
    </xf>
    <xf numFmtId="0" fontId="8" fillId="0" borderId="19" xfId="1" applyFont="1" applyFill="1" applyBorder="1" applyAlignment="1">
      <alignment horizontal="left" vertical="top" wrapText="1"/>
    </xf>
    <xf numFmtId="0" fontId="7" fillId="0" borderId="26" xfId="1" applyNumberFormat="1"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68580</xdr:colOff>
          <xdr:row>1</xdr:row>
          <xdr:rowOff>99060</xdr:rowOff>
        </xdr:from>
        <xdr:to>
          <xdr:col>0</xdr:col>
          <xdr:colOff>937260</xdr:colOff>
          <xdr:row>1</xdr:row>
          <xdr:rowOff>708660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30480</xdr:colOff>
          <xdr:row>0</xdr:row>
          <xdr:rowOff>45720</xdr:rowOff>
        </xdr:from>
        <xdr:to>
          <xdr:col>1</xdr:col>
          <xdr:colOff>708660</xdr:colOff>
          <xdr:row>2</xdr:row>
          <xdr:rowOff>114300</xdr:rowOff>
        </xdr:to>
        <xdr:sp macro="" textlink="">
          <xdr:nvSpPr>
            <xdr:cNvPr id="4099" name="Object 3" hidden="1">
              <a:extLst>
                <a:ext uri="{63B3BB69-23CF-44E3-9099-C40C66FF867C}">
                  <a14:compatExt spid="_x0000_s409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xdr:col>
      <xdr:colOff>31750</xdr:colOff>
      <xdr:row>0</xdr:row>
      <xdr:rowOff>50800</xdr:rowOff>
    </xdr:from>
    <xdr:to>
      <xdr:col>1</xdr:col>
      <xdr:colOff>1555750</xdr:colOff>
      <xdr:row>2</xdr:row>
      <xdr:rowOff>125871</xdr:rowOff>
    </xdr:to>
    <xdr:pic>
      <xdr:nvPicPr>
        <xdr:cNvPr id="3" name="Image 2"/>
        <xdr:cNvPicPr/>
      </xdr:nvPicPr>
      <xdr:blipFill>
        <a:blip xmlns:r="http://schemas.openxmlformats.org/officeDocument/2006/relationships" r:embed="rId1"/>
        <a:stretch>
          <a:fillRect/>
        </a:stretch>
      </xdr:blipFill>
      <xdr:spPr>
        <a:xfrm>
          <a:off x="328083" y="50800"/>
          <a:ext cx="1524000" cy="4419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2</xdr:col>
      <xdr:colOff>44955</xdr:colOff>
      <xdr:row>7</xdr:row>
      <xdr:rowOff>71518</xdr:rowOff>
    </xdr:to>
    <xdr:pic>
      <xdr:nvPicPr>
        <xdr:cNvPr id="3" name="Image 2"/>
        <xdr:cNvPicPr>
          <a:picLocks noChangeAspect="1"/>
        </xdr:cNvPicPr>
      </xdr:nvPicPr>
      <xdr:blipFill>
        <a:blip xmlns:r="http://schemas.openxmlformats.org/officeDocument/2006/relationships" r:embed="rId1"/>
        <a:stretch>
          <a:fillRect/>
        </a:stretch>
      </xdr:blipFill>
      <xdr:spPr>
        <a:xfrm>
          <a:off x="268941" y="1344706"/>
          <a:ext cx="1524132" cy="44504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3</xdr:row>
      <xdr:rowOff>84667</xdr:rowOff>
    </xdr:from>
    <xdr:to>
      <xdr:col>1</xdr:col>
      <xdr:colOff>1524132</xdr:colOff>
      <xdr:row>5</xdr:row>
      <xdr:rowOff>162825</xdr:rowOff>
    </xdr:to>
    <xdr:pic>
      <xdr:nvPicPr>
        <xdr:cNvPr id="2" name="Image 1"/>
        <xdr:cNvPicPr>
          <a:picLocks noChangeAspect="1"/>
        </xdr:cNvPicPr>
      </xdr:nvPicPr>
      <xdr:blipFill>
        <a:blip xmlns:r="http://schemas.openxmlformats.org/officeDocument/2006/relationships" r:embed="rId1"/>
        <a:stretch>
          <a:fillRect/>
        </a:stretch>
      </xdr:blipFill>
      <xdr:spPr>
        <a:xfrm>
          <a:off x="211667" y="1262945"/>
          <a:ext cx="1524132" cy="44504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7471</xdr:colOff>
      <xdr:row>3</xdr:row>
      <xdr:rowOff>29882</xdr:rowOff>
    </xdr:from>
    <xdr:to>
      <xdr:col>1</xdr:col>
      <xdr:colOff>1531603</xdr:colOff>
      <xdr:row>5</xdr:row>
      <xdr:rowOff>101400</xdr:rowOff>
    </xdr:to>
    <xdr:pic>
      <xdr:nvPicPr>
        <xdr:cNvPr id="2" name="Image 1"/>
        <xdr:cNvPicPr>
          <a:picLocks noChangeAspect="1"/>
        </xdr:cNvPicPr>
      </xdr:nvPicPr>
      <xdr:blipFill>
        <a:blip xmlns:r="http://schemas.openxmlformats.org/officeDocument/2006/relationships" r:embed="rId1"/>
        <a:stretch>
          <a:fillRect/>
        </a:stretch>
      </xdr:blipFill>
      <xdr:spPr>
        <a:xfrm>
          <a:off x="769471" y="941294"/>
          <a:ext cx="1524132" cy="445047"/>
        </a:xfrm>
        <a:prstGeom prst="rect">
          <a:avLst/>
        </a:prstGeom>
      </xdr:spPr>
    </xdr:pic>
    <xdr:clientData/>
  </xdr:twoCellAnchor>
</xdr:wsDr>
</file>

<file path=xl/theme/theme1.xml><?xml version="1.0" encoding="utf-8"?>
<a:theme xmlns:a="http://schemas.openxmlformats.org/drawingml/2006/main" name="Thème Office">
  <a:themeElements>
    <a:clrScheme name="Angles">
      <a:dk1>
        <a:srgbClr val="000000"/>
      </a:dk1>
      <a:lt1>
        <a:srgbClr val="FFFFFF"/>
      </a:lt1>
      <a:dk2>
        <a:srgbClr val="434342"/>
      </a:dk2>
      <a:lt2>
        <a:srgbClr val="CDD7D9"/>
      </a:lt2>
      <a:accent1>
        <a:srgbClr val="797B7E"/>
      </a:accent1>
      <a:accent2>
        <a:srgbClr val="F96A1B"/>
      </a:accent2>
      <a:accent3>
        <a:srgbClr val="08A1D9"/>
      </a:accent3>
      <a:accent4>
        <a:srgbClr val="7C984A"/>
      </a:accent4>
      <a:accent5>
        <a:srgbClr val="C2AD8D"/>
      </a:accent5>
      <a:accent6>
        <a:srgbClr val="506E94"/>
      </a:accent6>
      <a:hlink>
        <a:srgbClr val="5F5F5F"/>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24"/>
  <sheetViews>
    <sheetView view="pageBreakPreview" topLeftCell="J1" zoomScale="80" zoomScaleNormal="100" zoomScaleSheetLayoutView="80" workbookViewId="0">
      <selection activeCell="N4" sqref="N4"/>
    </sheetView>
  </sheetViews>
  <sheetFormatPr baseColWidth="10" defaultRowHeight="14.4" x14ac:dyDescent="0.3"/>
  <cols>
    <col min="1" max="1" width="14.88671875" bestFit="1" customWidth="1"/>
    <col min="2" max="2" width="8.6640625" customWidth="1"/>
    <col min="3" max="3" width="4.109375" customWidth="1"/>
    <col min="4" max="4" width="16.44140625" customWidth="1"/>
    <col min="5" max="5" width="21.88671875" customWidth="1"/>
    <col min="6" max="14" width="19.6640625" customWidth="1"/>
    <col min="15" max="15" width="22.88671875" customWidth="1"/>
    <col min="16" max="16" width="22.109375" customWidth="1"/>
    <col min="17" max="17" width="12.77734375" customWidth="1"/>
    <col min="18" max="18" width="23.5546875" customWidth="1"/>
    <col min="19" max="19" width="23.109375" customWidth="1"/>
  </cols>
  <sheetData>
    <row r="1" spans="2:20" ht="23.4" thickBot="1" x14ac:dyDescent="0.35">
      <c r="B1" s="2"/>
    </row>
    <row r="2" spans="2:20" ht="84.75" customHeight="1" x14ac:dyDescent="0.3">
      <c r="B2" s="328" t="s">
        <v>442</v>
      </c>
      <c r="C2" s="329"/>
      <c r="D2" s="329"/>
      <c r="E2" s="329"/>
      <c r="F2" s="329"/>
      <c r="G2" s="329"/>
      <c r="H2" s="329"/>
      <c r="I2" s="329"/>
      <c r="J2" s="329"/>
      <c r="K2" s="329"/>
      <c r="L2" s="329"/>
      <c r="M2" s="329"/>
      <c r="N2" s="329"/>
      <c r="O2" s="329"/>
      <c r="P2" s="329"/>
      <c r="Q2" s="329"/>
      <c r="R2" s="329"/>
      <c r="S2" s="329"/>
      <c r="T2" s="330"/>
    </row>
    <row r="3" spans="2:20" ht="15" customHeight="1" x14ac:dyDescent="0.3">
      <c r="B3" s="331"/>
      <c r="C3" s="332"/>
      <c r="D3" s="332"/>
      <c r="E3" s="332"/>
      <c r="F3" s="332"/>
      <c r="G3" s="332"/>
      <c r="H3" s="332"/>
      <c r="I3" s="332"/>
      <c r="J3" s="332"/>
      <c r="K3" s="332"/>
      <c r="L3" s="332"/>
      <c r="M3" s="332"/>
      <c r="N3" s="332"/>
      <c r="O3" s="332"/>
      <c r="P3" s="332"/>
      <c r="Q3" s="332"/>
      <c r="R3" s="332"/>
      <c r="S3" s="332"/>
      <c r="T3" s="333"/>
    </row>
    <row r="4" spans="2:20" ht="15" customHeight="1" thickBot="1" x14ac:dyDescent="0.35">
      <c r="B4" s="3"/>
      <c r="C4" s="4"/>
      <c r="D4" s="4"/>
      <c r="E4" s="4"/>
      <c r="F4" s="4"/>
      <c r="G4" s="4"/>
      <c r="H4" s="4"/>
      <c r="I4" s="4"/>
      <c r="J4" s="4"/>
      <c r="K4" s="4"/>
      <c r="L4" s="4"/>
      <c r="M4" s="4"/>
      <c r="N4" s="4"/>
      <c r="O4" s="4"/>
      <c r="P4" s="4"/>
      <c r="Q4" s="4"/>
      <c r="R4" s="4"/>
      <c r="S4" s="4"/>
      <c r="T4" s="5"/>
    </row>
    <row r="5" spans="2:20" ht="22.8" hidden="1" x14ac:dyDescent="0.3">
      <c r="B5" s="1"/>
    </row>
    <row r="6" spans="2:20" ht="15" thickBot="1" x14ac:dyDescent="0.35"/>
    <row r="7" spans="2:20" ht="18.600000000000001" thickBot="1" x14ac:dyDescent="0.4">
      <c r="B7" s="334" t="s">
        <v>7</v>
      </c>
      <c r="C7" s="335"/>
      <c r="D7" s="335"/>
      <c r="E7" s="335"/>
      <c r="F7" s="335"/>
      <c r="G7" s="335"/>
      <c r="H7" s="335"/>
      <c r="I7" s="335"/>
      <c r="J7" s="335"/>
      <c r="K7" s="335"/>
      <c r="L7" s="335"/>
      <c r="M7" s="335"/>
      <c r="N7" s="335"/>
      <c r="O7" s="335"/>
      <c r="P7" s="335"/>
      <c r="Q7" s="335"/>
      <c r="R7" s="335"/>
      <c r="S7" s="335"/>
      <c r="T7" s="336"/>
    </row>
    <row r="10" spans="2:20" ht="18" x14ac:dyDescent="0.35">
      <c r="D10" s="337" t="s">
        <v>6</v>
      </c>
      <c r="E10" s="337"/>
      <c r="F10" s="337"/>
      <c r="G10" s="337"/>
      <c r="H10" s="337"/>
      <c r="I10" s="337"/>
      <c r="J10" s="337"/>
      <c r="K10" s="337"/>
      <c r="L10" s="337"/>
      <c r="M10" s="337"/>
      <c r="N10" s="337"/>
      <c r="O10" s="337"/>
      <c r="P10" s="337"/>
      <c r="Q10" s="337"/>
      <c r="R10" s="337"/>
      <c r="S10" s="337"/>
    </row>
    <row r="11" spans="2:20" ht="8.25" customHeight="1" thickBot="1" x14ac:dyDescent="0.35"/>
    <row r="12" spans="2:20" ht="46.5" customHeight="1" x14ac:dyDescent="0.3">
      <c r="D12" s="325" t="s">
        <v>423</v>
      </c>
      <c r="E12" s="327" t="s">
        <v>0</v>
      </c>
      <c r="F12" s="338" t="s">
        <v>2</v>
      </c>
      <c r="G12" s="338"/>
      <c r="H12" s="338"/>
      <c r="I12" s="338"/>
      <c r="J12" s="338"/>
      <c r="K12" s="338"/>
      <c r="L12" s="338"/>
      <c r="M12" s="338"/>
      <c r="N12" s="338"/>
      <c r="O12" s="338"/>
      <c r="P12" s="338"/>
      <c r="Q12" s="338"/>
      <c r="R12" s="339" t="s">
        <v>462</v>
      </c>
      <c r="S12" s="340"/>
    </row>
    <row r="13" spans="2:20" ht="67.05" customHeight="1" x14ac:dyDescent="0.3">
      <c r="D13" s="326"/>
      <c r="E13" s="326"/>
      <c r="F13" s="311" t="s">
        <v>1</v>
      </c>
      <c r="G13" s="312" t="s">
        <v>444</v>
      </c>
      <c r="H13" s="312" t="s">
        <v>460</v>
      </c>
      <c r="I13" s="312" t="s">
        <v>461</v>
      </c>
      <c r="J13" s="312" t="s">
        <v>446</v>
      </c>
      <c r="K13" s="312" t="s">
        <v>445</v>
      </c>
      <c r="L13" s="312" t="s">
        <v>449</v>
      </c>
      <c r="M13" s="312" t="s">
        <v>443</v>
      </c>
      <c r="N13" s="312" t="s">
        <v>456</v>
      </c>
      <c r="O13" s="312" t="s">
        <v>450</v>
      </c>
      <c r="P13" s="312" t="s">
        <v>451</v>
      </c>
      <c r="Q13" s="312" t="s">
        <v>452</v>
      </c>
      <c r="R13" s="314" t="s">
        <v>465</v>
      </c>
      <c r="S13" s="313" t="s">
        <v>453</v>
      </c>
    </row>
    <row r="14" spans="2:20" x14ac:dyDescent="0.3">
      <c r="D14" s="324" t="s">
        <v>421</v>
      </c>
      <c r="E14" s="324"/>
      <c r="F14" s="9" t="s">
        <v>5</v>
      </c>
      <c r="G14" s="9" t="s">
        <v>5</v>
      </c>
      <c r="H14" s="9" t="s">
        <v>5</v>
      </c>
      <c r="I14" s="9" t="s">
        <v>5</v>
      </c>
      <c r="J14" s="9" t="s">
        <v>5</v>
      </c>
      <c r="K14" s="9" t="s">
        <v>5</v>
      </c>
      <c r="L14" s="9" t="s">
        <v>5</v>
      </c>
      <c r="M14" s="9" t="s">
        <v>5</v>
      </c>
      <c r="N14" s="9" t="s">
        <v>5</v>
      </c>
      <c r="O14" s="9" t="s">
        <v>5</v>
      </c>
      <c r="P14" s="9" t="s">
        <v>5</v>
      </c>
      <c r="Q14" s="9" t="s">
        <v>5</v>
      </c>
      <c r="R14" s="9" t="s">
        <v>5</v>
      </c>
      <c r="S14" s="9" t="s">
        <v>5</v>
      </c>
    </row>
    <row r="15" spans="2:20" x14ac:dyDescent="0.3">
      <c r="D15" s="324" t="s">
        <v>422</v>
      </c>
      <c r="E15" s="324"/>
      <c r="F15" s="341"/>
      <c r="G15" s="341"/>
      <c r="H15" s="341"/>
      <c r="I15" s="341"/>
      <c r="J15" s="341"/>
      <c r="K15" s="341"/>
      <c r="L15" s="341"/>
      <c r="M15" s="341"/>
      <c r="N15" s="341"/>
      <c r="O15" s="341"/>
      <c r="P15" s="341"/>
      <c r="Q15" s="341"/>
      <c r="R15" s="341"/>
      <c r="S15" s="341"/>
    </row>
    <row r="16" spans="2:20" x14ac:dyDescent="0.3">
      <c r="D16" s="6"/>
      <c r="E16" s="6" t="s">
        <v>459</v>
      </c>
      <c r="F16" s="9" t="s">
        <v>5</v>
      </c>
      <c r="G16" s="9" t="s">
        <v>5</v>
      </c>
      <c r="H16" s="9" t="s">
        <v>5</v>
      </c>
      <c r="I16" s="9" t="s">
        <v>5</v>
      </c>
      <c r="J16" s="9" t="s">
        <v>5</v>
      </c>
      <c r="K16" s="9" t="s">
        <v>5</v>
      </c>
      <c r="L16" s="9" t="s">
        <v>5</v>
      </c>
      <c r="M16" s="9" t="s">
        <v>5</v>
      </c>
      <c r="N16" s="9" t="s">
        <v>5</v>
      </c>
      <c r="O16" s="9" t="s">
        <v>5</v>
      </c>
      <c r="P16" s="9" t="s">
        <v>5</v>
      </c>
      <c r="Q16" s="9" t="s">
        <v>5</v>
      </c>
      <c r="R16" s="9" t="s">
        <v>5</v>
      </c>
      <c r="S16" s="9" t="s">
        <v>5</v>
      </c>
    </row>
    <row r="17" spans="4:19" x14ac:dyDescent="0.3">
      <c r="D17" s="6"/>
      <c r="E17" s="6" t="s">
        <v>4</v>
      </c>
      <c r="F17" s="9" t="s">
        <v>5</v>
      </c>
      <c r="G17" s="9" t="s">
        <v>5</v>
      </c>
      <c r="H17" s="9" t="s">
        <v>5</v>
      </c>
      <c r="I17" s="9" t="s">
        <v>5</v>
      </c>
      <c r="J17" s="9" t="s">
        <v>5</v>
      </c>
      <c r="K17" s="9" t="s">
        <v>5</v>
      </c>
      <c r="L17" s="9" t="s">
        <v>5</v>
      </c>
      <c r="M17" s="9"/>
      <c r="N17" s="9"/>
      <c r="O17" s="9" t="s">
        <v>5</v>
      </c>
      <c r="P17" s="9" t="s">
        <v>5</v>
      </c>
      <c r="Q17" s="9" t="s">
        <v>5</v>
      </c>
      <c r="R17" s="9" t="s">
        <v>5</v>
      </c>
      <c r="S17" s="9" t="s">
        <v>5</v>
      </c>
    </row>
    <row r="18" spans="4:19" ht="7.5" customHeight="1" x14ac:dyDescent="0.3"/>
    <row r="20" spans="4:19" x14ac:dyDescent="0.3">
      <c r="R20" s="7"/>
    </row>
    <row r="21" spans="4:19" x14ac:dyDescent="0.3">
      <c r="R21" s="7"/>
    </row>
    <row r="22" spans="4:19" x14ac:dyDescent="0.3">
      <c r="R22" s="131"/>
    </row>
    <row r="24" spans="4:19" x14ac:dyDescent="0.3">
      <c r="D24" s="8"/>
    </row>
  </sheetData>
  <mergeCells count="11">
    <mergeCell ref="D15:E15"/>
    <mergeCell ref="D12:D13"/>
    <mergeCell ref="E12:E13"/>
    <mergeCell ref="D14:E14"/>
    <mergeCell ref="B2:T2"/>
    <mergeCell ref="B3:T3"/>
    <mergeCell ref="B7:T7"/>
    <mergeCell ref="D10:S10"/>
    <mergeCell ref="F12:Q12"/>
    <mergeCell ref="R12:S12"/>
    <mergeCell ref="F15:S15"/>
  </mergeCells>
  <pageMargins left="0.25" right="0.25" top="0.75" bottom="0.75" header="0.3" footer="0.3"/>
  <pageSetup paperSize="9" scale="39" orientation="landscape" r:id="rId1"/>
  <drawing r:id="rId2"/>
  <legacyDrawing r:id="rId3"/>
  <oleObjects>
    <mc:AlternateContent xmlns:mc="http://schemas.openxmlformats.org/markup-compatibility/2006">
      <mc:Choice Requires="x14">
        <oleObject progId="MSPhotoEd.3" shapeId="1025" r:id="rId4">
          <objectPr defaultSize="0" autoPict="0" r:id="rId5">
            <anchor moveWithCells="1" sizeWithCells="1">
              <from>
                <xdr:col>0</xdr:col>
                <xdr:colOff>68580</xdr:colOff>
                <xdr:row>1</xdr:row>
                <xdr:rowOff>99060</xdr:rowOff>
              </from>
              <to>
                <xdr:col>0</xdr:col>
                <xdr:colOff>937260</xdr:colOff>
                <xdr:row>1</xdr:row>
                <xdr:rowOff>708660</xdr:rowOff>
              </to>
            </anchor>
          </objectPr>
        </oleObject>
      </mc:Choice>
      <mc:Fallback>
        <oleObject progId="MSPhotoEd.3"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L241"/>
  <sheetViews>
    <sheetView tabSelected="1" view="pageBreakPreview" topLeftCell="A224" zoomScaleNormal="130" zoomScaleSheetLayoutView="100" workbookViewId="0">
      <selection activeCell="B211" sqref="B211"/>
    </sheetView>
  </sheetViews>
  <sheetFormatPr baseColWidth="10" defaultRowHeight="14.4" x14ac:dyDescent="0.3"/>
  <cols>
    <col min="1" max="1" width="4.33203125" customWidth="1"/>
    <col min="2" max="2" width="52" customWidth="1"/>
    <col min="3" max="3" width="7.5546875" customWidth="1"/>
    <col min="4" max="4" width="6.6640625" customWidth="1"/>
    <col min="5" max="5" width="6.5546875" customWidth="1"/>
    <col min="6" max="6" width="6.6640625" customWidth="1"/>
    <col min="7" max="7" width="4.6640625" customWidth="1"/>
    <col min="8" max="8" width="5.5546875" customWidth="1"/>
    <col min="9" max="9" width="4.88671875" customWidth="1"/>
    <col min="10" max="10" width="5" customWidth="1"/>
    <col min="11" max="11" width="5.44140625" customWidth="1"/>
    <col min="12" max="12" width="6.6640625" customWidth="1"/>
    <col min="13" max="13" width="5.5546875" customWidth="1"/>
  </cols>
  <sheetData>
    <row r="3" spans="2:12" ht="15" thickBot="1" x14ac:dyDescent="0.35"/>
    <row r="4" spans="2:12" x14ac:dyDescent="0.3">
      <c r="B4" s="371" t="s">
        <v>45</v>
      </c>
      <c r="C4" s="372"/>
      <c r="D4" s="372"/>
      <c r="E4" s="372"/>
      <c r="F4" s="372"/>
      <c r="G4" s="372"/>
      <c r="H4" s="372"/>
      <c r="I4" s="372"/>
      <c r="J4" s="372"/>
      <c r="K4" s="373"/>
    </row>
    <row r="5" spans="2:12" ht="61.5" customHeight="1" thickBot="1" x14ac:dyDescent="0.35">
      <c r="B5" s="374"/>
      <c r="C5" s="375"/>
      <c r="D5" s="375"/>
      <c r="E5" s="375"/>
      <c r="F5" s="375"/>
      <c r="G5" s="375"/>
      <c r="H5" s="375"/>
      <c r="I5" s="375"/>
      <c r="J5" s="375"/>
      <c r="K5" s="376"/>
    </row>
    <row r="6" spans="2:12" ht="14.25" customHeight="1" thickBot="1" x14ac:dyDescent="0.35">
      <c r="B6" s="24"/>
      <c r="C6" s="23"/>
      <c r="D6" s="23"/>
      <c r="E6" s="23"/>
      <c r="F6" s="23"/>
      <c r="G6" s="23"/>
      <c r="H6" s="23"/>
      <c r="I6" s="23"/>
      <c r="J6" s="23"/>
      <c r="K6" s="23"/>
      <c r="L6" s="7"/>
    </row>
    <row r="7" spans="2:12" ht="15.6" x14ac:dyDescent="0.3">
      <c r="B7" s="379" t="s">
        <v>8</v>
      </c>
      <c r="C7" s="380"/>
      <c r="D7" s="380"/>
      <c r="E7" s="380"/>
      <c r="F7" s="380"/>
      <c r="G7" s="380"/>
      <c r="H7" s="380"/>
      <c r="I7" s="380"/>
      <c r="J7" s="380"/>
      <c r="K7" s="381"/>
    </row>
    <row r="8" spans="2:12" x14ac:dyDescent="0.3">
      <c r="B8" s="348" t="s">
        <v>9</v>
      </c>
      <c r="C8" s="349"/>
      <c r="D8" s="349"/>
      <c r="E8" s="349"/>
      <c r="F8" s="349"/>
      <c r="G8" s="349"/>
      <c r="H8" s="349"/>
      <c r="I8" s="349"/>
      <c r="J8" s="349"/>
      <c r="K8" s="350"/>
    </row>
    <row r="9" spans="2:12" x14ac:dyDescent="0.3">
      <c r="B9" s="13" t="s">
        <v>10</v>
      </c>
      <c r="C9" s="377" t="s">
        <v>11</v>
      </c>
      <c r="D9" s="377"/>
      <c r="E9" s="377"/>
      <c r="F9" s="377"/>
      <c r="G9" s="377"/>
      <c r="H9" s="377" t="s">
        <v>12</v>
      </c>
      <c r="I9" s="377"/>
      <c r="J9" s="377" t="s">
        <v>13</v>
      </c>
      <c r="K9" s="378"/>
    </row>
    <row r="10" spans="2:12" x14ac:dyDescent="0.3">
      <c r="B10" s="14"/>
      <c r="C10" s="15" t="s">
        <v>14</v>
      </c>
      <c r="D10" s="15" t="s">
        <v>15</v>
      </c>
      <c r="E10" s="15" t="s">
        <v>16</v>
      </c>
      <c r="F10" s="15" t="s">
        <v>17</v>
      </c>
      <c r="G10" s="16" t="s">
        <v>18</v>
      </c>
      <c r="H10" s="11">
        <v>2</v>
      </c>
      <c r="I10" s="11">
        <v>1</v>
      </c>
      <c r="J10" s="11">
        <v>4</v>
      </c>
      <c r="K10" s="12">
        <v>1</v>
      </c>
    </row>
    <row r="11" spans="2:12" ht="36.6" customHeight="1" x14ac:dyDescent="0.3">
      <c r="B11" s="50" t="s">
        <v>20</v>
      </c>
      <c r="C11" s="21" t="s">
        <v>19</v>
      </c>
      <c r="D11" s="21"/>
      <c r="E11" s="21"/>
      <c r="F11" s="21"/>
      <c r="G11" s="21"/>
      <c r="H11" s="21"/>
      <c r="I11" s="21"/>
      <c r="J11" s="21"/>
      <c r="K11" s="22"/>
    </row>
    <row r="12" spans="2:12" x14ac:dyDescent="0.3">
      <c r="B12" s="37" t="s">
        <v>439</v>
      </c>
      <c r="C12" s="21" t="s">
        <v>19</v>
      </c>
      <c r="D12" s="21"/>
      <c r="E12" s="21"/>
      <c r="F12" s="21"/>
      <c r="G12" s="21"/>
      <c r="H12" s="21"/>
      <c r="I12" s="21"/>
      <c r="J12" s="21"/>
      <c r="K12" s="22"/>
    </row>
    <row r="13" spans="2:12" x14ac:dyDescent="0.3">
      <c r="B13" s="37" t="s">
        <v>443</v>
      </c>
      <c r="C13" s="21"/>
      <c r="D13" s="21"/>
      <c r="E13" s="21"/>
      <c r="F13" s="21"/>
      <c r="G13" s="21" t="s">
        <v>19</v>
      </c>
      <c r="H13" s="21"/>
      <c r="I13" s="21"/>
      <c r="J13" s="21"/>
      <c r="K13" s="22"/>
    </row>
    <row r="14" spans="2:12" x14ac:dyDescent="0.3">
      <c r="B14" s="37" t="s">
        <v>447</v>
      </c>
      <c r="C14" s="21" t="s">
        <v>19</v>
      </c>
      <c r="D14" s="21"/>
      <c r="E14" s="21"/>
      <c r="F14" s="21"/>
      <c r="G14" s="21"/>
      <c r="H14" s="21"/>
      <c r="I14" s="21"/>
      <c r="J14" s="21"/>
      <c r="K14" s="22"/>
    </row>
    <row r="15" spans="2:12" x14ac:dyDescent="0.3">
      <c r="B15" s="37" t="s">
        <v>466</v>
      </c>
      <c r="C15" s="21"/>
      <c r="D15" s="21"/>
      <c r="E15" s="21"/>
      <c r="F15" s="21"/>
      <c r="G15" s="21" t="s">
        <v>19</v>
      </c>
      <c r="H15" s="21"/>
      <c r="I15" s="21"/>
      <c r="J15" s="21"/>
      <c r="K15" s="22"/>
    </row>
    <row r="16" spans="2:12" x14ac:dyDescent="0.3">
      <c r="B16" s="37" t="s">
        <v>22</v>
      </c>
      <c r="C16" s="21" t="s">
        <v>19</v>
      </c>
      <c r="D16" s="21"/>
      <c r="E16" s="21"/>
      <c r="F16" s="21"/>
      <c r="G16" s="21"/>
      <c r="H16" s="21"/>
      <c r="I16" s="21"/>
      <c r="J16" s="21"/>
      <c r="K16" s="22"/>
    </row>
    <row r="17" spans="2:12" s="8" customFormat="1" x14ac:dyDescent="0.3">
      <c r="B17" s="37" t="s">
        <v>53</v>
      </c>
      <c r="C17" s="21"/>
      <c r="D17" s="21"/>
      <c r="E17" s="21"/>
      <c r="F17" s="21"/>
      <c r="G17" s="21" t="s">
        <v>19</v>
      </c>
      <c r="H17" s="21"/>
      <c r="I17" s="21"/>
      <c r="J17" s="21"/>
      <c r="K17" s="22"/>
    </row>
    <row r="18" spans="2:12" s="8" customFormat="1" x14ac:dyDescent="0.3">
      <c r="B18" s="37" t="s">
        <v>24</v>
      </c>
      <c r="C18" s="21"/>
      <c r="D18" s="21"/>
      <c r="E18" s="21"/>
      <c r="F18" s="38"/>
      <c r="G18" s="21" t="s">
        <v>19</v>
      </c>
      <c r="H18" s="21"/>
      <c r="I18" s="21"/>
      <c r="J18" s="21"/>
      <c r="K18" s="22"/>
    </row>
    <row r="19" spans="2:12" s="8" customFormat="1" x14ac:dyDescent="0.3">
      <c r="B19" s="40" t="s">
        <v>427</v>
      </c>
      <c r="C19" s="21" t="s">
        <v>19</v>
      </c>
      <c r="D19" s="21"/>
      <c r="E19" s="21"/>
      <c r="F19" s="38"/>
      <c r="G19" s="21"/>
      <c r="H19" s="21"/>
      <c r="I19" s="21"/>
      <c r="J19" s="21"/>
      <c r="K19" s="22"/>
    </row>
    <row r="20" spans="2:12" s="8" customFormat="1" x14ac:dyDescent="0.3">
      <c r="B20" s="54" t="s">
        <v>44</v>
      </c>
      <c r="C20" s="21"/>
      <c r="D20" s="21"/>
      <c r="E20" s="21"/>
      <c r="F20" s="38"/>
      <c r="G20" s="21"/>
      <c r="H20" s="21"/>
      <c r="I20" s="21"/>
      <c r="J20" s="21" t="s">
        <v>19</v>
      </c>
      <c r="K20" s="22"/>
    </row>
    <row r="21" spans="2:12" s="8" customFormat="1" x14ac:dyDescent="0.3">
      <c r="B21" s="181" t="s">
        <v>21</v>
      </c>
      <c r="C21" s="21"/>
      <c r="D21" s="21"/>
      <c r="E21" s="21"/>
      <c r="F21" s="21"/>
      <c r="G21" s="21"/>
      <c r="H21" s="21"/>
      <c r="I21" s="21" t="s">
        <v>19</v>
      </c>
      <c r="J21" s="21"/>
      <c r="K21" s="22"/>
    </row>
    <row r="22" spans="2:12" s="8" customFormat="1" x14ac:dyDescent="0.3">
      <c r="B22" s="37" t="s">
        <v>23</v>
      </c>
      <c r="C22" s="21"/>
      <c r="D22" s="21"/>
      <c r="E22" s="21"/>
      <c r="F22" s="21"/>
      <c r="G22" s="21"/>
      <c r="H22" s="21"/>
      <c r="I22" s="21" t="s">
        <v>19</v>
      </c>
      <c r="J22" s="21"/>
      <c r="K22" s="22"/>
    </row>
    <row r="23" spans="2:12" s="8" customFormat="1" x14ac:dyDescent="0.3">
      <c r="B23" s="315" t="s">
        <v>25</v>
      </c>
      <c r="C23" s="177"/>
      <c r="D23" s="42"/>
      <c r="E23" s="42"/>
      <c r="F23" s="42"/>
      <c r="G23" s="42"/>
      <c r="H23" s="42"/>
      <c r="I23" s="42" t="s">
        <v>19</v>
      </c>
      <c r="J23" s="42"/>
      <c r="K23" s="44"/>
    </row>
    <row r="24" spans="2:12" s="8" customFormat="1" x14ac:dyDescent="0.3">
      <c r="B24" s="295" t="s">
        <v>26</v>
      </c>
      <c r="C24" s="302"/>
      <c r="D24" s="302"/>
      <c r="E24" s="302"/>
      <c r="F24" s="302"/>
      <c r="G24" s="302"/>
      <c r="H24" s="302"/>
      <c r="I24" s="302"/>
      <c r="J24" s="302" t="s">
        <v>19</v>
      </c>
      <c r="K24" s="302"/>
    </row>
    <row r="25" spans="2:12" ht="15" thickBot="1" x14ac:dyDescent="0.35">
      <c r="B25" s="27"/>
      <c r="C25" s="10"/>
      <c r="D25" s="10"/>
      <c r="E25" s="10"/>
      <c r="F25" s="10"/>
      <c r="G25" s="10"/>
      <c r="H25" s="10"/>
      <c r="I25" s="10"/>
      <c r="J25" s="10"/>
      <c r="K25" s="10"/>
      <c r="L25" s="7"/>
    </row>
    <row r="26" spans="2:12" ht="17.399999999999999" x14ac:dyDescent="0.3">
      <c r="B26" s="362" t="s">
        <v>55</v>
      </c>
      <c r="C26" s="363"/>
      <c r="D26" s="363"/>
      <c r="E26" s="363"/>
      <c r="F26" s="363"/>
      <c r="G26" s="363"/>
      <c r="H26" s="363"/>
      <c r="I26" s="363"/>
      <c r="J26" s="363"/>
      <c r="K26" s="364"/>
    </row>
    <row r="27" spans="2:12" x14ac:dyDescent="0.3">
      <c r="B27" s="348" t="s">
        <v>9</v>
      </c>
      <c r="C27" s="349"/>
      <c r="D27" s="349"/>
      <c r="E27" s="349"/>
      <c r="F27" s="349"/>
      <c r="G27" s="349"/>
      <c r="H27" s="349"/>
      <c r="I27" s="349"/>
      <c r="J27" s="349"/>
      <c r="K27" s="350"/>
    </row>
    <row r="28" spans="2:12" x14ac:dyDescent="0.3">
      <c r="B28" s="13" t="s">
        <v>10</v>
      </c>
      <c r="C28" s="360" t="s">
        <v>11</v>
      </c>
      <c r="D28" s="360"/>
      <c r="E28" s="360"/>
      <c r="F28" s="360"/>
      <c r="G28" s="360"/>
      <c r="H28" s="360" t="s">
        <v>12</v>
      </c>
      <c r="I28" s="360"/>
      <c r="J28" s="360" t="s">
        <v>13</v>
      </c>
      <c r="K28" s="361"/>
    </row>
    <row r="29" spans="2:12" x14ac:dyDescent="0.3">
      <c r="B29" s="14"/>
      <c r="C29" s="15" t="s">
        <v>14</v>
      </c>
      <c r="D29" s="15" t="s">
        <v>15</v>
      </c>
      <c r="E29" s="15" t="s">
        <v>16</v>
      </c>
      <c r="F29" s="15" t="s">
        <v>17</v>
      </c>
      <c r="G29" s="16" t="s">
        <v>18</v>
      </c>
      <c r="H29" s="11">
        <v>2</v>
      </c>
      <c r="I29" s="11">
        <v>1</v>
      </c>
      <c r="J29" s="11">
        <v>4</v>
      </c>
      <c r="K29" s="12">
        <v>2</v>
      </c>
    </row>
    <row r="30" spans="2:12" s="8" customFormat="1" x14ac:dyDescent="0.3">
      <c r="B30" s="37" t="s">
        <v>30</v>
      </c>
      <c r="C30" s="21" t="s">
        <v>19</v>
      </c>
      <c r="D30" s="21"/>
      <c r="E30" s="21"/>
      <c r="F30" s="21"/>
      <c r="G30" s="21"/>
      <c r="H30" s="21"/>
      <c r="I30" s="21"/>
      <c r="J30" s="21"/>
      <c r="K30" s="22"/>
    </row>
    <row r="31" spans="2:12" s="8" customFormat="1" x14ac:dyDescent="0.3">
      <c r="B31" s="37" t="s">
        <v>424</v>
      </c>
      <c r="C31" s="21" t="s">
        <v>19</v>
      </c>
      <c r="D31" s="21"/>
      <c r="E31" s="21"/>
      <c r="F31" s="21"/>
      <c r="G31" s="21"/>
      <c r="H31" s="21"/>
      <c r="I31" s="21"/>
      <c r="J31" s="21"/>
      <c r="K31" s="22"/>
    </row>
    <row r="32" spans="2:12" s="8" customFormat="1" x14ac:dyDescent="0.3">
      <c r="B32" s="37" t="s">
        <v>448</v>
      </c>
      <c r="C32" s="21"/>
      <c r="D32" s="21"/>
      <c r="E32" s="21"/>
      <c r="F32" s="21"/>
      <c r="G32" s="21" t="s">
        <v>19</v>
      </c>
      <c r="H32" s="21"/>
      <c r="I32" s="21"/>
      <c r="J32" s="21"/>
      <c r="K32" s="22"/>
    </row>
    <row r="33" spans="1:12" s="8" customFormat="1" x14ac:dyDescent="0.3">
      <c r="B33" s="40" t="s">
        <v>456</v>
      </c>
      <c r="C33" s="21" t="s">
        <v>19</v>
      </c>
      <c r="D33" s="21"/>
      <c r="E33" s="21"/>
      <c r="F33" s="21"/>
      <c r="G33" s="21"/>
      <c r="H33" s="21"/>
      <c r="I33" s="21"/>
      <c r="J33" s="21"/>
      <c r="K33" s="299"/>
    </row>
    <row r="34" spans="1:12" s="8" customFormat="1" x14ac:dyDescent="0.3">
      <c r="B34" s="37" t="s">
        <v>439</v>
      </c>
      <c r="C34" s="21" t="s">
        <v>19</v>
      </c>
      <c r="D34" s="21"/>
      <c r="E34" s="21"/>
      <c r="F34" s="21"/>
      <c r="G34" s="21"/>
      <c r="H34" s="21"/>
      <c r="I34" s="21"/>
      <c r="J34" s="21"/>
      <c r="K34" s="22"/>
    </row>
    <row r="35" spans="1:12" s="8" customFormat="1" x14ac:dyDescent="0.3">
      <c r="B35" s="37" t="s">
        <v>447</v>
      </c>
      <c r="C35" s="21" t="s">
        <v>19</v>
      </c>
      <c r="D35" s="21"/>
      <c r="E35" s="21"/>
      <c r="F35" s="21"/>
      <c r="G35" s="21"/>
      <c r="H35" s="21"/>
      <c r="I35" s="21"/>
      <c r="J35" s="21"/>
      <c r="K35" s="22"/>
    </row>
    <row r="36" spans="1:12" s="8" customFormat="1" x14ac:dyDescent="0.3">
      <c r="B36" s="41" t="s">
        <v>466</v>
      </c>
      <c r="C36" s="21"/>
      <c r="D36" s="21"/>
      <c r="E36" s="21"/>
      <c r="F36" s="21"/>
      <c r="G36" s="21" t="s">
        <v>19</v>
      </c>
      <c r="H36" s="21"/>
      <c r="I36" s="21"/>
      <c r="J36" s="21"/>
      <c r="K36" s="22"/>
    </row>
    <row r="37" spans="1:12" s="8" customFormat="1" x14ac:dyDescent="0.3">
      <c r="B37" s="54" t="s">
        <v>44</v>
      </c>
      <c r="C37" s="21"/>
      <c r="D37" s="21"/>
      <c r="E37" s="21"/>
      <c r="F37" s="21"/>
      <c r="G37" s="21"/>
      <c r="H37" s="21"/>
      <c r="I37" s="21"/>
      <c r="J37" s="21" t="s">
        <v>19</v>
      </c>
      <c r="K37" s="22"/>
    </row>
    <row r="38" spans="1:12" x14ac:dyDescent="0.3">
      <c r="B38" s="181" t="s">
        <v>31</v>
      </c>
      <c r="C38" s="21"/>
      <c r="D38" s="21"/>
      <c r="E38" s="38"/>
      <c r="F38" s="21"/>
      <c r="G38" s="21"/>
      <c r="H38" s="51"/>
      <c r="I38" s="21" t="s">
        <v>19</v>
      </c>
      <c r="J38" s="21"/>
      <c r="K38" s="22"/>
    </row>
    <row r="39" spans="1:12" ht="20.399999999999999" x14ac:dyDescent="0.3">
      <c r="B39" s="40" t="s">
        <v>32</v>
      </c>
      <c r="C39" s="21"/>
      <c r="D39" s="21"/>
      <c r="E39" s="38"/>
      <c r="F39" s="21"/>
      <c r="G39" s="21"/>
      <c r="H39" s="21"/>
      <c r="I39" s="21" t="s">
        <v>19</v>
      </c>
      <c r="J39" s="21"/>
      <c r="K39" s="22"/>
    </row>
    <row r="40" spans="1:12" x14ac:dyDescent="0.3">
      <c r="B40" s="37" t="s">
        <v>33</v>
      </c>
      <c r="C40" s="21"/>
      <c r="D40" s="21"/>
      <c r="E40" s="21"/>
      <c r="F40" s="21"/>
      <c r="G40" s="38"/>
      <c r="H40" s="21"/>
      <c r="I40" s="21" t="s">
        <v>19</v>
      </c>
      <c r="J40" s="21"/>
      <c r="K40" s="22"/>
    </row>
    <row r="41" spans="1:12" x14ac:dyDescent="0.3">
      <c r="B41" s="37" t="s">
        <v>297</v>
      </c>
      <c r="C41" s="21"/>
      <c r="D41" s="21"/>
      <c r="E41" s="21"/>
      <c r="F41" s="21"/>
      <c r="G41" s="21"/>
      <c r="H41" s="21"/>
      <c r="I41" s="21" t="s">
        <v>19</v>
      </c>
      <c r="J41" s="21"/>
      <c r="K41" s="22"/>
    </row>
    <row r="42" spans="1:12" x14ac:dyDescent="0.3">
      <c r="B42" s="178" t="s">
        <v>26</v>
      </c>
      <c r="C42" s="21"/>
      <c r="D42" s="21"/>
      <c r="E42" s="21"/>
      <c r="F42" s="21"/>
      <c r="G42" s="21"/>
      <c r="H42" s="21"/>
      <c r="I42" s="21" t="s">
        <v>19</v>
      </c>
      <c r="J42" s="42"/>
      <c r="K42" s="22"/>
    </row>
    <row r="43" spans="1:12" s="8" customFormat="1" x14ac:dyDescent="0.3">
      <c r="B43" s="37" t="s">
        <v>25</v>
      </c>
      <c r="C43" s="21"/>
      <c r="D43" s="21"/>
      <c r="E43" s="21"/>
      <c r="F43" s="21"/>
      <c r="G43" s="21"/>
      <c r="H43" s="21"/>
      <c r="I43" s="299" t="s">
        <v>19</v>
      </c>
      <c r="J43" s="302"/>
      <c r="K43" s="300"/>
    </row>
    <row r="44" spans="1:12" ht="15" thickBot="1" x14ac:dyDescent="0.35">
      <c r="A44" s="7"/>
      <c r="B44" s="26"/>
      <c r="C44" s="25"/>
      <c r="D44" s="25"/>
      <c r="E44" s="25"/>
      <c r="F44" s="25"/>
      <c r="G44" s="25"/>
      <c r="H44" s="25"/>
      <c r="I44" s="25"/>
      <c r="J44" s="25"/>
      <c r="K44" s="25"/>
      <c r="L44" s="7"/>
    </row>
    <row r="45" spans="1:12" ht="17.399999999999999" x14ac:dyDescent="0.3">
      <c r="B45" s="362" t="s">
        <v>34</v>
      </c>
      <c r="C45" s="363"/>
      <c r="D45" s="363"/>
      <c r="E45" s="363"/>
      <c r="F45" s="363"/>
      <c r="G45" s="363"/>
      <c r="H45" s="363"/>
      <c r="I45" s="363"/>
      <c r="J45" s="363"/>
      <c r="K45" s="364"/>
    </row>
    <row r="46" spans="1:12" x14ac:dyDescent="0.3">
      <c r="B46" s="368" t="s">
        <v>9</v>
      </c>
      <c r="C46" s="369"/>
      <c r="D46" s="369"/>
      <c r="E46" s="369"/>
      <c r="F46" s="369"/>
      <c r="G46" s="369"/>
      <c r="H46" s="369"/>
      <c r="I46" s="369"/>
      <c r="J46" s="369"/>
      <c r="K46" s="370"/>
    </row>
    <row r="47" spans="1:12" x14ac:dyDescent="0.3">
      <c r="B47" s="13" t="s">
        <v>10</v>
      </c>
      <c r="C47" s="360" t="s">
        <v>11</v>
      </c>
      <c r="D47" s="360"/>
      <c r="E47" s="360"/>
      <c r="F47" s="360"/>
      <c r="G47" s="360"/>
      <c r="H47" s="360" t="s">
        <v>12</v>
      </c>
      <c r="I47" s="360"/>
      <c r="J47" s="360" t="s">
        <v>13</v>
      </c>
      <c r="K47" s="361"/>
    </row>
    <row r="48" spans="1:12" x14ac:dyDescent="0.3">
      <c r="B48" s="14"/>
      <c r="C48" s="15" t="s">
        <v>14</v>
      </c>
      <c r="D48" s="15" t="s">
        <v>15</v>
      </c>
      <c r="E48" s="15" t="s">
        <v>16</v>
      </c>
      <c r="F48" s="15" t="s">
        <v>17</v>
      </c>
      <c r="G48" s="16" t="s">
        <v>18</v>
      </c>
      <c r="H48" s="11">
        <v>2</v>
      </c>
      <c r="I48" s="11">
        <v>1</v>
      </c>
      <c r="J48" s="11">
        <v>4</v>
      </c>
      <c r="K48" s="12">
        <v>2</v>
      </c>
    </row>
    <row r="49" spans="2:12" x14ac:dyDescent="0.3">
      <c r="B49" s="37" t="s">
        <v>30</v>
      </c>
      <c r="C49" s="21"/>
      <c r="D49" s="21"/>
      <c r="E49" s="51"/>
      <c r="F49" s="21" t="s">
        <v>19</v>
      </c>
      <c r="G49" s="51"/>
      <c r="H49" s="21"/>
      <c r="I49" s="21"/>
      <c r="J49" s="21"/>
      <c r="K49" s="22"/>
    </row>
    <row r="50" spans="2:12" x14ac:dyDescent="0.3">
      <c r="B50" s="37" t="s">
        <v>25</v>
      </c>
      <c r="C50" s="21"/>
      <c r="D50" s="21"/>
      <c r="E50" s="51"/>
      <c r="F50" s="21"/>
      <c r="G50" s="51"/>
      <c r="H50" s="21"/>
      <c r="I50" s="21" t="s">
        <v>19</v>
      </c>
      <c r="J50" s="21"/>
      <c r="K50" s="22"/>
    </row>
    <row r="51" spans="2:12" x14ac:dyDescent="0.3">
      <c r="B51" s="37" t="s">
        <v>447</v>
      </c>
      <c r="C51" s="21" t="s">
        <v>19</v>
      </c>
      <c r="D51" s="21"/>
      <c r="E51" s="51"/>
      <c r="F51" s="21"/>
      <c r="G51" s="21"/>
      <c r="H51" s="21"/>
      <c r="I51" s="21"/>
      <c r="J51" s="21"/>
      <c r="K51" s="22"/>
    </row>
    <row r="52" spans="2:12" x14ac:dyDescent="0.3">
      <c r="B52" s="37" t="s">
        <v>466</v>
      </c>
      <c r="C52" s="21"/>
      <c r="D52" s="21"/>
      <c r="E52" s="51"/>
      <c r="F52" s="21"/>
      <c r="G52" s="21" t="s">
        <v>19</v>
      </c>
      <c r="H52" s="21"/>
      <c r="I52" s="21"/>
      <c r="J52" s="21"/>
      <c r="K52" s="22"/>
    </row>
    <row r="53" spans="2:12" x14ac:dyDescent="0.3">
      <c r="B53" s="37" t="s">
        <v>439</v>
      </c>
      <c r="C53" s="21"/>
      <c r="D53" s="21"/>
      <c r="E53" s="51"/>
      <c r="F53" s="21"/>
      <c r="G53" s="21" t="s">
        <v>19</v>
      </c>
      <c r="H53" s="21"/>
      <c r="I53" s="21"/>
      <c r="J53" s="21"/>
      <c r="K53" s="22"/>
    </row>
    <row r="54" spans="2:12" ht="20.399999999999999" x14ac:dyDescent="0.3">
      <c r="B54" s="40" t="s">
        <v>32</v>
      </c>
      <c r="C54" s="21"/>
      <c r="D54" s="21"/>
      <c r="E54" s="38"/>
      <c r="F54" s="21"/>
      <c r="G54" s="21" t="s">
        <v>19</v>
      </c>
      <c r="H54" s="21"/>
      <c r="I54" s="21"/>
      <c r="J54" s="21"/>
      <c r="K54" s="22"/>
    </row>
    <row r="55" spans="2:12" x14ac:dyDescent="0.3">
      <c r="B55" s="178" t="s">
        <v>26</v>
      </c>
      <c r="C55" s="21"/>
      <c r="D55" s="21"/>
      <c r="E55" s="21"/>
      <c r="F55" s="21"/>
      <c r="G55" s="38"/>
      <c r="H55" s="21"/>
      <c r="I55" s="21"/>
      <c r="J55" s="21" t="s">
        <v>19</v>
      </c>
      <c r="K55" s="22"/>
    </row>
    <row r="56" spans="2:12" x14ac:dyDescent="0.3">
      <c r="B56" s="54" t="s">
        <v>44</v>
      </c>
      <c r="C56" s="21"/>
      <c r="D56" s="21"/>
      <c r="E56" s="21"/>
      <c r="F56" s="21"/>
      <c r="G56" s="38"/>
      <c r="H56" s="21"/>
      <c r="I56" s="21"/>
      <c r="J56" s="21" t="s">
        <v>19</v>
      </c>
      <c r="K56" s="22"/>
    </row>
    <row r="57" spans="2:12" x14ac:dyDescent="0.3">
      <c r="B57" s="181" t="s">
        <v>31</v>
      </c>
      <c r="C57" s="21"/>
      <c r="D57" s="21"/>
      <c r="E57" s="38"/>
      <c r="F57" s="21"/>
      <c r="G57" s="21"/>
      <c r="H57" s="51"/>
      <c r="I57" s="21"/>
      <c r="J57" s="21" t="s">
        <v>19</v>
      </c>
      <c r="K57" s="22"/>
    </row>
    <row r="58" spans="2:12" x14ac:dyDescent="0.3">
      <c r="B58" s="37" t="s">
        <v>33</v>
      </c>
      <c r="C58" s="21"/>
      <c r="D58" s="21"/>
      <c r="E58" s="21"/>
      <c r="F58" s="21"/>
      <c r="G58" s="21" t="s">
        <v>19</v>
      </c>
      <c r="H58" s="21"/>
      <c r="I58" s="21"/>
      <c r="K58" s="22"/>
    </row>
    <row r="59" spans="2:12" ht="15" thickBot="1" x14ac:dyDescent="0.35">
      <c r="B59" s="35"/>
      <c r="C59" s="36"/>
      <c r="D59" s="25"/>
      <c r="E59" s="36"/>
      <c r="F59" s="36"/>
      <c r="G59" s="25"/>
      <c r="H59" s="36"/>
      <c r="I59" s="25"/>
      <c r="J59" s="36"/>
      <c r="K59" s="36"/>
      <c r="L59" s="7"/>
    </row>
    <row r="60" spans="2:12" ht="17.399999999999999" x14ac:dyDescent="0.3">
      <c r="B60" s="365" t="s">
        <v>457</v>
      </c>
      <c r="C60" s="366"/>
      <c r="D60" s="366"/>
      <c r="E60" s="366"/>
      <c r="F60" s="366"/>
      <c r="G60" s="366"/>
      <c r="H60" s="366"/>
      <c r="I60" s="366"/>
      <c r="J60" s="366"/>
      <c r="K60" s="367"/>
    </row>
    <row r="61" spans="2:12" x14ac:dyDescent="0.3">
      <c r="B61" s="348" t="s">
        <v>9</v>
      </c>
      <c r="C61" s="349"/>
      <c r="D61" s="349"/>
      <c r="E61" s="349"/>
      <c r="F61" s="349"/>
      <c r="G61" s="349"/>
      <c r="H61" s="349"/>
      <c r="I61" s="349"/>
      <c r="J61" s="349"/>
      <c r="K61" s="350"/>
    </row>
    <row r="62" spans="2:12" x14ac:dyDescent="0.3">
      <c r="B62" s="13" t="s">
        <v>10</v>
      </c>
      <c r="C62" s="360" t="s">
        <v>35</v>
      </c>
      <c r="D62" s="360"/>
      <c r="E62" s="360"/>
      <c r="F62" s="360"/>
      <c r="G62" s="360"/>
      <c r="H62" s="360" t="s">
        <v>27</v>
      </c>
      <c r="I62" s="360"/>
      <c r="J62" s="360" t="s">
        <v>13</v>
      </c>
      <c r="K62" s="361"/>
    </row>
    <row r="63" spans="2:12" x14ac:dyDescent="0.3">
      <c r="B63" s="14"/>
      <c r="C63" s="15" t="s">
        <v>14</v>
      </c>
      <c r="D63" s="15" t="s">
        <v>15</v>
      </c>
      <c r="E63" s="15" t="s">
        <v>16</v>
      </c>
      <c r="F63" s="15" t="s">
        <v>17</v>
      </c>
      <c r="G63" s="16" t="s">
        <v>18</v>
      </c>
      <c r="H63" s="11">
        <v>2</v>
      </c>
      <c r="I63" s="11">
        <v>1</v>
      </c>
      <c r="J63" s="11">
        <v>2</v>
      </c>
      <c r="K63" s="12">
        <v>1</v>
      </c>
    </row>
    <row r="64" spans="2:12" x14ac:dyDescent="0.3">
      <c r="B64" s="14" t="s">
        <v>61</v>
      </c>
      <c r="C64" s="15"/>
      <c r="D64" s="15"/>
      <c r="E64" s="15"/>
      <c r="F64" s="15"/>
      <c r="G64" s="16"/>
      <c r="H64" s="11"/>
      <c r="I64" s="11"/>
      <c r="J64" s="11" t="s">
        <v>19</v>
      </c>
      <c r="K64" s="12"/>
    </row>
    <row r="65" spans="2:11" x14ac:dyDescent="0.3">
      <c r="B65" s="37" t="s">
        <v>66</v>
      </c>
      <c r="C65" s="15"/>
      <c r="D65" s="15"/>
      <c r="E65" s="15"/>
      <c r="F65" s="15"/>
      <c r="G65" s="16"/>
      <c r="H65" s="11"/>
      <c r="I65" s="11"/>
      <c r="J65" s="11" t="s">
        <v>19</v>
      </c>
      <c r="K65" s="12"/>
    </row>
    <row r="66" spans="2:11" x14ac:dyDescent="0.3">
      <c r="B66" s="37" t="s">
        <v>67</v>
      </c>
      <c r="C66" s="15"/>
      <c r="D66" s="15"/>
      <c r="E66" s="15"/>
      <c r="F66" s="15"/>
      <c r="G66" s="16"/>
      <c r="H66" s="11"/>
      <c r="I66" s="11"/>
      <c r="J66" s="11" t="s">
        <v>19</v>
      </c>
      <c r="K66" s="12"/>
    </row>
    <row r="67" spans="2:11" x14ac:dyDescent="0.3">
      <c r="B67" s="37" t="s">
        <v>68</v>
      </c>
      <c r="C67" s="15"/>
      <c r="D67" s="15"/>
      <c r="E67" s="15"/>
      <c r="F67" s="15"/>
      <c r="G67" s="16"/>
      <c r="H67" s="11"/>
      <c r="I67" s="11"/>
      <c r="J67" s="11" t="s">
        <v>19</v>
      </c>
      <c r="K67" s="12"/>
    </row>
    <row r="68" spans="2:11" x14ac:dyDescent="0.3">
      <c r="B68" s="37" t="s">
        <v>69</v>
      </c>
      <c r="C68" s="15"/>
      <c r="D68" s="15"/>
      <c r="E68" s="15"/>
      <c r="F68" s="15"/>
      <c r="G68" s="16"/>
      <c r="H68" s="11"/>
      <c r="I68" s="11"/>
      <c r="J68" s="11" t="s">
        <v>19</v>
      </c>
      <c r="K68" s="12"/>
    </row>
    <row r="69" spans="2:11" x14ac:dyDescent="0.3">
      <c r="B69" s="37" t="s">
        <v>70</v>
      </c>
      <c r="C69" s="15"/>
      <c r="D69" s="15"/>
      <c r="E69" s="15"/>
      <c r="F69" s="15"/>
      <c r="G69" s="16"/>
      <c r="H69" s="11"/>
      <c r="I69" s="11"/>
      <c r="J69" s="11" t="s">
        <v>19</v>
      </c>
      <c r="K69" s="12"/>
    </row>
    <row r="70" spans="2:11" x14ac:dyDescent="0.3">
      <c r="B70" s="37" t="s">
        <v>71</v>
      </c>
      <c r="C70" s="15"/>
      <c r="D70" s="15"/>
      <c r="E70" s="15"/>
      <c r="F70" s="15"/>
      <c r="G70" s="16"/>
      <c r="H70" s="11"/>
      <c r="I70" s="11"/>
      <c r="J70" s="11" t="s">
        <v>19</v>
      </c>
      <c r="K70" s="12"/>
    </row>
    <row r="71" spans="2:11" x14ac:dyDescent="0.3">
      <c r="B71" s="37" t="s">
        <v>72</v>
      </c>
      <c r="C71" s="15"/>
      <c r="D71" s="15"/>
      <c r="E71" s="15"/>
      <c r="F71" s="15"/>
      <c r="G71" s="16"/>
      <c r="H71" s="11"/>
      <c r="I71" s="11"/>
      <c r="J71" s="11" t="s">
        <v>19</v>
      </c>
      <c r="K71" s="12"/>
    </row>
    <row r="72" spans="2:11" x14ac:dyDescent="0.3">
      <c r="B72" s="37" t="s">
        <v>73</v>
      </c>
      <c r="C72" s="15"/>
      <c r="D72" s="15"/>
      <c r="E72" s="15"/>
      <c r="F72" s="15"/>
      <c r="G72" s="16"/>
      <c r="H72" s="11"/>
      <c r="I72" s="11"/>
      <c r="J72" s="11" t="s">
        <v>19</v>
      </c>
      <c r="K72" s="12"/>
    </row>
    <row r="73" spans="2:11" x14ac:dyDescent="0.3">
      <c r="B73" s="37" t="s">
        <v>74</v>
      </c>
      <c r="C73" s="15"/>
      <c r="D73" s="15"/>
      <c r="E73" s="15"/>
      <c r="F73" s="15"/>
      <c r="G73" s="16"/>
      <c r="H73" s="11"/>
      <c r="I73" s="11"/>
      <c r="J73" s="11" t="s">
        <v>19</v>
      </c>
      <c r="K73" s="12"/>
    </row>
    <row r="74" spans="2:11" ht="27" x14ac:dyDescent="0.3">
      <c r="B74" s="58" t="s">
        <v>62</v>
      </c>
      <c r="C74" s="15"/>
      <c r="D74" s="15"/>
      <c r="E74" s="15"/>
      <c r="F74" s="15"/>
      <c r="G74" s="16"/>
      <c r="H74" s="11"/>
      <c r="I74" s="11"/>
      <c r="J74" s="11"/>
      <c r="K74" s="12"/>
    </row>
    <row r="75" spans="2:11" x14ac:dyDescent="0.3">
      <c r="B75" s="37" t="s">
        <v>75</v>
      </c>
      <c r="C75" s="15"/>
      <c r="D75" s="15"/>
      <c r="E75" s="15"/>
      <c r="F75" s="15"/>
      <c r="G75" s="16"/>
      <c r="H75" s="11"/>
      <c r="I75" s="11"/>
      <c r="J75" s="11" t="s">
        <v>19</v>
      </c>
      <c r="K75" s="12"/>
    </row>
    <row r="76" spans="2:11" x14ac:dyDescent="0.3">
      <c r="B76" s="37" t="s">
        <v>76</v>
      </c>
      <c r="C76" s="15"/>
      <c r="D76" s="15"/>
      <c r="E76" s="15"/>
      <c r="F76" s="15"/>
      <c r="G76" s="16"/>
      <c r="H76" s="11"/>
      <c r="I76" s="11"/>
      <c r="J76" s="11" t="s">
        <v>19</v>
      </c>
      <c r="K76" s="12"/>
    </row>
    <row r="77" spans="2:11" x14ac:dyDescent="0.3">
      <c r="B77" s="37" t="s">
        <v>77</v>
      </c>
      <c r="C77" s="15"/>
      <c r="D77" s="15"/>
      <c r="E77" s="15"/>
      <c r="F77" s="15"/>
      <c r="G77" s="16"/>
      <c r="H77" s="11"/>
      <c r="I77" s="11"/>
      <c r="J77" s="11" t="s">
        <v>19</v>
      </c>
      <c r="K77" s="12"/>
    </row>
    <row r="78" spans="2:11" x14ac:dyDescent="0.3">
      <c r="B78" s="37" t="s">
        <v>78</v>
      </c>
      <c r="C78" s="15"/>
      <c r="D78" s="15"/>
      <c r="E78" s="15"/>
      <c r="F78" s="15"/>
      <c r="G78" s="16"/>
      <c r="H78" s="11"/>
      <c r="I78" s="11"/>
      <c r="J78" s="11" t="s">
        <v>19</v>
      </c>
      <c r="K78" s="12"/>
    </row>
    <row r="79" spans="2:11" ht="21.6" x14ac:dyDescent="0.3">
      <c r="B79" s="50" t="s">
        <v>79</v>
      </c>
      <c r="C79" s="15"/>
      <c r="D79" s="15"/>
      <c r="E79" s="15"/>
      <c r="F79" s="15"/>
      <c r="G79" s="16"/>
      <c r="H79" s="11"/>
      <c r="I79" s="11"/>
      <c r="J79" s="11" t="s">
        <v>19</v>
      </c>
      <c r="K79" s="12"/>
    </row>
    <row r="80" spans="2:11" x14ac:dyDescent="0.3">
      <c r="B80" s="37" t="s">
        <v>80</v>
      </c>
      <c r="C80" s="15"/>
      <c r="D80" s="15"/>
      <c r="E80" s="15"/>
      <c r="F80" s="15"/>
      <c r="G80" s="16"/>
      <c r="H80" s="11"/>
      <c r="I80" s="11"/>
      <c r="J80" s="11" t="s">
        <v>19</v>
      </c>
      <c r="K80" s="12"/>
    </row>
    <row r="81" spans="2:11" x14ac:dyDescent="0.3">
      <c r="B81" s="37" t="s">
        <v>81</v>
      </c>
      <c r="C81" s="15"/>
      <c r="D81" s="15"/>
      <c r="E81" s="15"/>
      <c r="F81" s="15"/>
      <c r="G81" s="16"/>
      <c r="H81" s="11"/>
      <c r="I81" s="11"/>
      <c r="J81" s="11" t="s">
        <v>19</v>
      </c>
      <c r="K81" s="12"/>
    </row>
    <row r="82" spans="2:11" x14ac:dyDescent="0.3">
      <c r="B82" s="37" t="s">
        <v>82</v>
      </c>
      <c r="C82" s="15"/>
      <c r="D82" s="15"/>
      <c r="E82" s="15"/>
      <c r="F82" s="15"/>
      <c r="G82" s="16"/>
      <c r="H82" s="11"/>
      <c r="I82" s="11"/>
      <c r="J82" s="11" t="s">
        <v>19</v>
      </c>
      <c r="K82" s="12"/>
    </row>
    <row r="83" spans="2:11" x14ac:dyDescent="0.3">
      <c r="B83" s="14" t="s">
        <v>63</v>
      </c>
      <c r="C83" s="15"/>
      <c r="D83" s="15"/>
      <c r="E83" s="15"/>
      <c r="F83" s="15"/>
      <c r="G83" s="16"/>
      <c r="H83" s="11"/>
      <c r="I83" s="11"/>
      <c r="J83" s="11" t="s">
        <v>19</v>
      </c>
      <c r="K83" s="12"/>
    </row>
    <row r="84" spans="2:11" x14ac:dyDescent="0.3">
      <c r="B84" s="37" t="s">
        <v>83</v>
      </c>
      <c r="C84" s="15"/>
      <c r="D84" s="15"/>
      <c r="E84" s="15"/>
      <c r="F84" s="15"/>
      <c r="G84" s="16"/>
      <c r="H84" s="11"/>
      <c r="I84" s="11"/>
      <c r="J84" s="11" t="s">
        <v>19</v>
      </c>
      <c r="K84" s="12"/>
    </row>
    <row r="85" spans="2:11" x14ac:dyDescent="0.3">
      <c r="B85" s="37" t="s">
        <v>84</v>
      </c>
      <c r="C85" s="15"/>
      <c r="D85" s="15"/>
      <c r="E85" s="15"/>
      <c r="F85" s="15"/>
      <c r="G85" s="16"/>
      <c r="H85" s="11"/>
      <c r="I85" s="11"/>
      <c r="J85" s="11" t="s">
        <v>19</v>
      </c>
      <c r="K85" s="12"/>
    </row>
    <row r="86" spans="2:11" x14ac:dyDescent="0.3">
      <c r="B86" s="37" t="s">
        <v>85</v>
      </c>
      <c r="C86" s="15"/>
      <c r="D86" s="15"/>
      <c r="E86" s="15"/>
      <c r="F86" s="15"/>
      <c r="G86" s="16"/>
      <c r="H86" s="11"/>
      <c r="I86" s="11"/>
      <c r="J86" s="11" t="s">
        <v>19</v>
      </c>
      <c r="K86" s="12"/>
    </row>
    <row r="87" spans="2:11" x14ac:dyDescent="0.3">
      <c r="B87" s="37" t="s">
        <v>86</v>
      </c>
      <c r="C87" s="15"/>
      <c r="D87" s="15"/>
      <c r="E87" s="15"/>
      <c r="F87" s="15"/>
      <c r="G87" s="16"/>
      <c r="H87" s="11"/>
      <c r="I87" s="11"/>
      <c r="J87" s="11" t="s">
        <v>19</v>
      </c>
      <c r="K87" s="12"/>
    </row>
    <row r="88" spans="2:11" x14ac:dyDescent="0.3">
      <c r="B88" s="37" t="s">
        <v>87</v>
      </c>
      <c r="C88" s="15"/>
      <c r="D88" s="15"/>
      <c r="E88" s="15"/>
      <c r="F88" s="15"/>
      <c r="G88" s="16"/>
      <c r="H88" s="11"/>
      <c r="I88" s="11"/>
      <c r="J88" s="11" t="s">
        <v>19</v>
      </c>
      <c r="K88" s="12"/>
    </row>
    <row r="89" spans="2:11" x14ac:dyDescent="0.3">
      <c r="B89" s="37" t="s">
        <v>88</v>
      </c>
      <c r="C89" s="15"/>
      <c r="D89" s="15"/>
      <c r="E89" s="15"/>
      <c r="F89" s="15"/>
      <c r="G89" s="16"/>
      <c r="H89" s="11"/>
      <c r="I89" s="11"/>
      <c r="J89" s="11" t="s">
        <v>19</v>
      </c>
      <c r="K89" s="12"/>
    </row>
    <row r="90" spans="2:11" x14ac:dyDescent="0.3">
      <c r="B90" s="37" t="s">
        <v>89</v>
      </c>
      <c r="C90" s="15"/>
      <c r="D90" s="15"/>
      <c r="E90" s="15"/>
      <c r="F90" s="15"/>
      <c r="G90" s="16"/>
      <c r="H90" s="11"/>
      <c r="I90" s="11"/>
      <c r="J90" s="11" t="s">
        <v>19</v>
      </c>
      <c r="K90" s="12"/>
    </row>
    <row r="91" spans="2:11" x14ac:dyDescent="0.3">
      <c r="B91" s="37" t="s">
        <v>90</v>
      </c>
      <c r="C91" s="15"/>
      <c r="D91" s="15"/>
      <c r="E91" s="15"/>
      <c r="F91" s="15"/>
      <c r="G91" s="16"/>
      <c r="H91" s="11"/>
      <c r="I91" s="11"/>
      <c r="J91" s="11" t="s">
        <v>19</v>
      </c>
      <c r="K91" s="12"/>
    </row>
    <row r="92" spans="2:11" x14ac:dyDescent="0.3">
      <c r="B92" s="37" t="s">
        <v>91</v>
      </c>
      <c r="C92" s="15"/>
      <c r="D92" s="15"/>
      <c r="E92" s="15"/>
      <c r="F92" s="15"/>
      <c r="G92" s="16"/>
      <c r="H92" s="11"/>
      <c r="I92" s="11"/>
      <c r="J92" s="11" t="s">
        <v>19</v>
      </c>
      <c r="K92" s="12"/>
    </row>
    <row r="93" spans="2:11" x14ac:dyDescent="0.3">
      <c r="B93" s="14" t="s">
        <v>64</v>
      </c>
      <c r="C93" s="15"/>
      <c r="D93" s="15"/>
      <c r="E93" s="15"/>
      <c r="F93" s="15"/>
      <c r="G93" s="16"/>
      <c r="H93" s="11"/>
      <c r="I93" s="11"/>
      <c r="J93" s="11"/>
      <c r="K93" s="12"/>
    </row>
    <row r="94" spans="2:11" x14ac:dyDescent="0.3">
      <c r="B94" s="37" t="s">
        <v>92</v>
      </c>
      <c r="C94" s="15"/>
      <c r="D94" s="15"/>
      <c r="E94" s="15"/>
      <c r="F94" s="15"/>
      <c r="G94" s="16"/>
      <c r="H94" s="11"/>
      <c r="I94" s="11"/>
      <c r="J94" s="11" t="s">
        <v>19</v>
      </c>
      <c r="K94" s="12"/>
    </row>
    <row r="95" spans="2:11" x14ac:dyDescent="0.3">
      <c r="B95" s="37" t="s">
        <v>93</v>
      </c>
      <c r="C95" s="15"/>
      <c r="D95" s="15"/>
      <c r="E95" s="15"/>
      <c r="F95" s="15"/>
      <c r="G95" s="16"/>
      <c r="H95" s="11"/>
      <c r="I95" s="11"/>
      <c r="J95" s="11" t="s">
        <v>19</v>
      </c>
      <c r="K95" s="12"/>
    </row>
    <row r="96" spans="2:11" x14ac:dyDescent="0.3">
      <c r="B96" s="14" t="s">
        <v>65</v>
      </c>
      <c r="C96" s="15"/>
      <c r="D96" s="15"/>
      <c r="E96" s="15"/>
      <c r="F96" s="15"/>
      <c r="G96" s="16"/>
      <c r="H96" s="11"/>
      <c r="I96" s="11"/>
      <c r="J96" s="11"/>
      <c r="K96" s="12"/>
    </row>
    <row r="97" spans="2:11" x14ac:dyDescent="0.3">
      <c r="B97" s="50" t="s">
        <v>94</v>
      </c>
      <c r="C97" s="15"/>
      <c r="D97" s="15"/>
      <c r="E97" s="15"/>
      <c r="F97" s="15"/>
      <c r="G97" s="16"/>
      <c r="H97" s="11"/>
      <c r="I97" s="11"/>
      <c r="J97" s="11" t="s">
        <v>19</v>
      </c>
      <c r="K97" s="12"/>
    </row>
    <row r="98" spans="2:11" x14ac:dyDescent="0.3">
      <c r="B98" s="50" t="s">
        <v>95</v>
      </c>
      <c r="C98" s="15"/>
      <c r="D98" s="15"/>
      <c r="E98" s="15"/>
      <c r="F98" s="15"/>
      <c r="G98" s="16"/>
      <c r="H98" s="11"/>
      <c r="I98" s="11"/>
      <c r="J98" s="11" t="s">
        <v>19</v>
      </c>
      <c r="K98" s="12"/>
    </row>
    <row r="99" spans="2:11" x14ac:dyDescent="0.3">
      <c r="B99" s="50" t="s">
        <v>96</v>
      </c>
      <c r="C99" s="15"/>
      <c r="D99" s="15"/>
      <c r="E99" s="15"/>
      <c r="F99" s="15"/>
      <c r="G99" s="16"/>
      <c r="H99" s="11"/>
      <c r="I99" s="11"/>
      <c r="J99" s="11" t="s">
        <v>19</v>
      </c>
      <c r="K99" s="12"/>
    </row>
    <row r="100" spans="2:11" x14ac:dyDescent="0.3">
      <c r="B100" s="50" t="s">
        <v>69</v>
      </c>
      <c r="C100" s="15"/>
      <c r="D100" s="15"/>
      <c r="E100" s="15"/>
      <c r="F100" s="15"/>
      <c r="G100" s="16"/>
      <c r="H100" s="11"/>
      <c r="I100" s="11"/>
      <c r="J100" s="11" t="s">
        <v>19</v>
      </c>
      <c r="K100" s="12"/>
    </row>
    <row r="101" spans="2:11" x14ac:dyDescent="0.3">
      <c r="B101" s="50" t="s">
        <v>77</v>
      </c>
      <c r="C101" s="15"/>
      <c r="D101" s="15"/>
      <c r="E101" s="15"/>
      <c r="F101" s="15"/>
      <c r="G101" s="16"/>
      <c r="H101" s="11"/>
      <c r="I101" s="11"/>
      <c r="J101" s="11" t="s">
        <v>19</v>
      </c>
      <c r="K101" s="12"/>
    </row>
    <row r="102" spans="2:11" x14ac:dyDescent="0.3">
      <c r="B102" s="50" t="s">
        <v>97</v>
      </c>
      <c r="C102" s="15"/>
      <c r="D102" s="15"/>
      <c r="E102" s="15"/>
      <c r="F102" s="15"/>
      <c r="G102" s="16"/>
      <c r="H102" s="11"/>
      <c r="I102" s="11"/>
      <c r="J102" s="11" t="s">
        <v>19</v>
      </c>
      <c r="K102" s="12"/>
    </row>
    <row r="103" spans="2:11" x14ac:dyDescent="0.3">
      <c r="B103" s="50" t="s">
        <v>98</v>
      </c>
      <c r="C103" s="15"/>
      <c r="D103" s="15"/>
      <c r="E103" s="15"/>
      <c r="F103" s="15"/>
      <c r="G103" s="16"/>
      <c r="H103" s="11"/>
      <c r="I103" s="11"/>
      <c r="J103" s="11" t="s">
        <v>19</v>
      </c>
      <c r="K103" s="12"/>
    </row>
    <row r="104" spans="2:11" x14ac:dyDescent="0.3">
      <c r="B104" s="50" t="s">
        <v>99</v>
      </c>
      <c r="C104" s="15"/>
      <c r="D104" s="15"/>
      <c r="E104" s="15"/>
      <c r="F104" s="15"/>
      <c r="G104" s="16"/>
      <c r="H104" s="11"/>
      <c r="I104" s="11"/>
      <c r="J104" s="11" t="s">
        <v>19</v>
      </c>
      <c r="K104" s="12"/>
    </row>
    <row r="105" spans="2:11" x14ac:dyDescent="0.3">
      <c r="B105" s="50" t="s">
        <v>100</v>
      </c>
      <c r="C105" s="15"/>
      <c r="D105" s="15"/>
      <c r="E105" s="15"/>
      <c r="F105" s="15"/>
      <c r="G105" s="16"/>
      <c r="H105" s="11"/>
      <c r="I105" s="11"/>
      <c r="J105" s="11" t="s">
        <v>19</v>
      </c>
      <c r="K105" s="12"/>
    </row>
    <row r="106" spans="2:11" ht="21.6" x14ac:dyDescent="0.3">
      <c r="B106" s="50" t="s">
        <v>101</v>
      </c>
      <c r="C106" s="15"/>
      <c r="D106" s="15"/>
      <c r="E106" s="15"/>
      <c r="F106" s="15"/>
      <c r="G106" s="16"/>
      <c r="H106" s="11"/>
      <c r="I106" s="11"/>
      <c r="J106" s="11" t="s">
        <v>19</v>
      </c>
      <c r="K106" s="12"/>
    </row>
    <row r="107" spans="2:11" x14ac:dyDescent="0.3">
      <c r="B107" s="50" t="s">
        <v>102</v>
      </c>
      <c r="C107" s="15"/>
      <c r="D107" s="15"/>
      <c r="E107" s="15"/>
      <c r="F107" s="15"/>
      <c r="G107" s="16"/>
      <c r="H107" s="11"/>
      <c r="I107" s="11"/>
      <c r="J107" s="11" t="s">
        <v>19</v>
      </c>
      <c r="K107" s="12"/>
    </row>
    <row r="108" spans="2:11" ht="21.6" x14ac:dyDescent="0.3">
      <c r="B108" s="50" t="s">
        <v>103</v>
      </c>
      <c r="C108" s="15"/>
      <c r="D108" s="15"/>
      <c r="E108" s="15"/>
      <c r="F108" s="15"/>
      <c r="G108" s="16"/>
      <c r="H108" s="11"/>
      <c r="I108" s="11"/>
      <c r="J108" s="11" t="s">
        <v>19</v>
      </c>
      <c r="K108" s="12"/>
    </row>
    <row r="109" spans="2:11" ht="21.6" x14ac:dyDescent="0.3">
      <c r="B109" s="50" t="s">
        <v>104</v>
      </c>
      <c r="C109" s="15"/>
      <c r="D109" s="15"/>
      <c r="E109" s="15"/>
      <c r="F109" s="15"/>
      <c r="G109" s="16"/>
      <c r="H109" s="11"/>
      <c r="I109" s="11"/>
      <c r="J109" s="11" t="s">
        <v>19</v>
      </c>
      <c r="K109" s="12"/>
    </row>
    <row r="110" spans="2:11" x14ac:dyDescent="0.3">
      <c r="B110" s="50" t="s">
        <v>105</v>
      </c>
      <c r="C110" s="15"/>
      <c r="D110" s="15"/>
      <c r="E110" s="15"/>
      <c r="F110" s="15"/>
      <c r="G110" s="16"/>
      <c r="H110" s="11"/>
      <c r="I110" s="11"/>
      <c r="J110" s="11" t="s">
        <v>19</v>
      </c>
      <c r="K110" s="12"/>
    </row>
    <row r="111" spans="2:11" x14ac:dyDescent="0.3">
      <c r="B111" s="50" t="s">
        <v>106</v>
      </c>
      <c r="C111" s="15"/>
      <c r="D111" s="15"/>
      <c r="E111" s="15"/>
      <c r="F111" s="15"/>
      <c r="G111" s="16"/>
      <c r="H111" s="11"/>
      <c r="I111" s="11"/>
      <c r="J111" s="11" t="s">
        <v>19</v>
      </c>
      <c r="K111" s="12"/>
    </row>
    <row r="112" spans="2:11" x14ac:dyDescent="0.3">
      <c r="B112" s="14" t="s">
        <v>107</v>
      </c>
      <c r="C112" s="15"/>
      <c r="D112" s="15"/>
      <c r="E112" s="15"/>
      <c r="F112" s="15"/>
      <c r="G112" s="16"/>
      <c r="H112" s="11"/>
      <c r="I112" s="11"/>
      <c r="J112" s="11"/>
      <c r="K112" s="12"/>
    </row>
    <row r="113" spans="1:12" x14ac:dyDescent="0.3">
      <c r="B113" s="37" t="s">
        <v>108</v>
      </c>
      <c r="C113" s="15"/>
      <c r="D113" s="15"/>
      <c r="E113" s="15"/>
      <c r="F113" s="15"/>
      <c r="G113" s="16"/>
      <c r="H113" s="11"/>
      <c r="I113" s="11"/>
      <c r="J113" s="11" t="s">
        <v>19</v>
      </c>
      <c r="K113" s="12"/>
    </row>
    <row r="114" spans="1:12" x14ac:dyDescent="0.3">
      <c r="B114" s="37" t="s">
        <v>96</v>
      </c>
      <c r="C114" s="15"/>
      <c r="D114" s="15"/>
      <c r="E114" s="15"/>
      <c r="F114" s="15"/>
      <c r="G114" s="16"/>
      <c r="H114" s="11"/>
      <c r="I114" s="11"/>
      <c r="J114" s="11" t="s">
        <v>19</v>
      </c>
      <c r="K114" s="12"/>
    </row>
    <row r="115" spans="1:12" x14ac:dyDescent="0.3">
      <c r="B115" s="37" t="s">
        <v>109</v>
      </c>
      <c r="C115" s="15"/>
      <c r="D115" s="15"/>
      <c r="E115" s="15"/>
      <c r="F115" s="15"/>
      <c r="G115" s="16"/>
      <c r="H115" s="11"/>
      <c r="I115" s="11"/>
      <c r="J115" s="11" t="s">
        <v>19</v>
      </c>
      <c r="K115" s="12"/>
    </row>
    <row r="116" spans="1:12" x14ac:dyDescent="0.3">
      <c r="B116" s="37" t="s">
        <v>110</v>
      </c>
      <c r="C116" s="15"/>
      <c r="D116" s="15"/>
      <c r="E116" s="15"/>
      <c r="F116" s="15"/>
      <c r="G116" s="16"/>
      <c r="H116" s="11"/>
      <c r="I116" s="11"/>
      <c r="J116" s="11" t="s">
        <v>19</v>
      </c>
      <c r="K116" s="12"/>
    </row>
    <row r="117" spans="1:12" x14ac:dyDescent="0.3">
      <c r="B117" s="41" t="s">
        <v>469</v>
      </c>
      <c r="C117" s="500"/>
      <c r="D117" s="500"/>
      <c r="E117" s="500"/>
      <c r="F117" s="500"/>
      <c r="G117" s="21" t="s">
        <v>19</v>
      </c>
      <c r="H117" s="501"/>
      <c r="I117" s="501"/>
      <c r="J117" s="11"/>
      <c r="K117" s="12"/>
    </row>
    <row r="118" spans="1:12" ht="15" thickBot="1" x14ac:dyDescent="0.35">
      <c r="B118" s="46" t="s">
        <v>111</v>
      </c>
      <c r="C118" s="56"/>
      <c r="D118" s="56"/>
      <c r="E118" s="56"/>
      <c r="F118" s="56"/>
      <c r="G118" s="57"/>
      <c r="H118" s="32"/>
      <c r="I118" s="32"/>
      <c r="J118" s="11" t="s">
        <v>19</v>
      </c>
      <c r="K118" s="12"/>
    </row>
    <row r="119" spans="1:12" ht="15" thickBot="1" x14ac:dyDescent="0.35">
      <c r="A119" s="7"/>
      <c r="B119" s="27"/>
      <c r="C119" s="10"/>
      <c r="D119" s="10"/>
      <c r="E119" s="10"/>
      <c r="F119" s="10"/>
      <c r="G119" s="10"/>
      <c r="H119" s="10"/>
      <c r="I119" s="10"/>
      <c r="J119" s="10"/>
      <c r="K119" s="10"/>
      <c r="L119" s="7"/>
    </row>
    <row r="120" spans="1:12" ht="15.6" x14ac:dyDescent="0.3">
      <c r="B120" s="353" t="s">
        <v>293</v>
      </c>
      <c r="C120" s="354"/>
      <c r="D120" s="354"/>
      <c r="E120" s="354"/>
      <c r="F120" s="354"/>
      <c r="G120" s="354"/>
      <c r="H120" s="354"/>
      <c r="I120" s="354"/>
      <c r="J120" s="354"/>
      <c r="K120" s="355"/>
    </row>
    <row r="121" spans="1:12" ht="15.6" x14ac:dyDescent="0.3">
      <c r="B121" s="17"/>
      <c r="C121" s="18"/>
      <c r="D121" s="18"/>
      <c r="E121" s="18"/>
      <c r="F121" s="18"/>
      <c r="G121" s="18"/>
      <c r="H121" s="18"/>
      <c r="I121" s="18"/>
      <c r="J121" s="18"/>
      <c r="K121" s="19"/>
    </row>
    <row r="122" spans="1:12" ht="14.25" customHeight="1" x14ac:dyDescent="0.3">
      <c r="B122" s="348" t="s">
        <v>9</v>
      </c>
      <c r="C122" s="349"/>
      <c r="D122" s="349"/>
      <c r="E122" s="349"/>
      <c r="F122" s="349"/>
      <c r="G122" s="349"/>
      <c r="H122" s="349"/>
      <c r="I122" s="349"/>
      <c r="J122" s="349"/>
      <c r="K122" s="350"/>
    </row>
    <row r="123" spans="1:12" ht="21.75" customHeight="1" x14ac:dyDescent="0.3">
      <c r="B123" s="13" t="s">
        <v>10</v>
      </c>
      <c r="C123" s="356" t="s">
        <v>35</v>
      </c>
      <c r="D123" s="357"/>
      <c r="E123" s="357"/>
      <c r="F123" s="357"/>
      <c r="G123" s="358"/>
      <c r="H123" s="382" t="s">
        <v>27</v>
      </c>
      <c r="I123" s="383"/>
      <c r="J123" s="357" t="s">
        <v>13</v>
      </c>
      <c r="K123" s="359"/>
    </row>
    <row r="124" spans="1:12" x14ac:dyDescent="0.3">
      <c r="B124" s="14"/>
      <c r="C124" s="15" t="s">
        <v>14</v>
      </c>
      <c r="D124" s="15" t="s">
        <v>15</v>
      </c>
      <c r="E124" s="15" t="s">
        <v>16</v>
      </c>
      <c r="F124" s="15" t="s">
        <v>17</v>
      </c>
      <c r="G124" s="16" t="s">
        <v>18</v>
      </c>
      <c r="H124" s="11">
        <v>2</v>
      </c>
      <c r="I124" s="11">
        <v>1</v>
      </c>
      <c r="J124" s="11">
        <v>4</v>
      </c>
      <c r="K124" s="12">
        <v>1</v>
      </c>
    </row>
    <row r="125" spans="1:12" x14ac:dyDescent="0.3">
      <c r="B125" s="37" t="s">
        <v>36</v>
      </c>
      <c r="C125" s="21"/>
      <c r="D125" s="21"/>
      <c r="E125" s="21"/>
      <c r="F125" s="38"/>
      <c r="G125" s="21" t="s">
        <v>19</v>
      </c>
      <c r="H125" s="21"/>
      <c r="I125" s="21"/>
      <c r="J125" s="21"/>
      <c r="K125" s="22"/>
    </row>
    <row r="126" spans="1:12" x14ac:dyDescent="0.3">
      <c r="B126" s="40" t="s">
        <v>47</v>
      </c>
      <c r="C126" s="21"/>
      <c r="D126" s="21"/>
      <c r="E126" s="21"/>
      <c r="F126" s="38"/>
      <c r="G126" s="21"/>
      <c r="H126" s="21"/>
      <c r="I126" s="21" t="s">
        <v>19</v>
      </c>
      <c r="J126" s="21"/>
      <c r="K126" s="22"/>
    </row>
    <row r="127" spans="1:12" x14ac:dyDescent="0.3">
      <c r="B127" s="502" t="s">
        <v>470</v>
      </c>
      <c r="C127" s="42"/>
      <c r="D127" s="42"/>
      <c r="E127" s="42"/>
      <c r="F127" s="43"/>
      <c r="G127" s="21" t="s">
        <v>19</v>
      </c>
      <c r="H127" s="42"/>
      <c r="I127" s="42"/>
      <c r="J127" s="42"/>
      <c r="K127" s="44"/>
    </row>
    <row r="128" spans="1:12" x14ac:dyDescent="0.3">
      <c r="B128" s="54" t="s">
        <v>44</v>
      </c>
      <c r="C128" s="42"/>
      <c r="D128" s="42"/>
      <c r="E128" s="42"/>
      <c r="F128" s="43"/>
      <c r="G128" s="42"/>
      <c r="H128" s="42"/>
      <c r="I128" s="42"/>
      <c r="J128" s="42" t="s">
        <v>19</v>
      </c>
      <c r="K128" s="44"/>
    </row>
    <row r="129" spans="2:12" x14ac:dyDescent="0.3">
      <c r="B129" s="178" t="s">
        <v>48</v>
      </c>
      <c r="C129" s="42"/>
      <c r="D129" s="42"/>
      <c r="E129" s="42"/>
      <c r="F129" s="43"/>
      <c r="G129" s="42"/>
      <c r="H129" s="42"/>
      <c r="I129" s="42"/>
      <c r="J129" s="42"/>
      <c r="K129" s="44" t="s">
        <v>19</v>
      </c>
    </row>
    <row r="130" spans="2:12" x14ac:dyDescent="0.3">
      <c r="B130" s="295" t="s">
        <v>468</v>
      </c>
      <c r="C130" s="302"/>
      <c r="D130" s="302"/>
      <c r="E130" s="302"/>
      <c r="F130" s="317"/>
      <c r="G130" s="302"/>
      <c r="H130" s="302"/>
      <c r="I130" s="21" t="s">
        <v>19</v>
      </c>
      <c r="J130" s="302"/>
      <c r="K130" s="302"/>
    </row>
    <row r="131" spans="2:12" x14ac:dyDescent="0.3">
      <c r="B131" s="318" t="s">
        <v>439</v>
      </c>
      <c r="C131" s="319"/>
      <c r="D131" s="319"/>
      <c r="E131" s="319"/>
      <c r="F131" s="320"/>
      <c r="G131" s="319"/>
      <c r="H131" s="321"/>
      <c r="I131" s="44"/>
      <c r="J131" s="301" t="s">
        <v>19</v>
      </c>
      <c r="K131" s="322"/>
    </row>
    <row r="132" spans="2:12" x14ac:dyDescent="0.3">
      <c r="B132" s="178" t="s">
        <v>26</v>
      </c>
      <c r="C132" s="301"/>
      <c r="D132" s="301"/>
      <c r="E132" s="301"/>
      <c r="F132" s="316"/>
      <c r="G132" s="301"/>
      <c r="H132" s="42"/>
      <c r="I132" s="42"/>
      <c r="J132" s="42" t="s">
        <v>19</v>
      </c>
      <c r="K132" s="44"/>
    </row>
    <row r="133" spans="2:12" ht="21.6" x14ac:dyDescent="0.3">
      <c r="B133" s="45" t="s">
        <v>50</v>
      </c>
      <c r="C133" s="42"/>
      <c r="D133" s="42"/>
      <c r="E133" s="42"/>
      <c r="F133" s="43"/>
      <c r="G133" s="42"/>
      <c r="H133" s="42"/>
      <c r="I133" s="42"/>
      <c r="J133" s="42" t="s">
        <v>19</v>
      </c>
      <c r="K133" s="44"/>
    </row>
    <row r="134" spans="2:12" ht="15" thickBot="1" x14ac:dyDescent="0.35">
      <c r="B134" s="46" t="s">
        <v>49</v>
      </c>
      <c r="C134" s="47"/>
      <c r="D134" s="47"/>
      <c r="E134" s="47"/>
      <c r="F134" s="48"/>
      <c r="G134" s="47"/>
      <c r="H134" s="47"/>
      <c r="I134" s="47"/>
      <c r="J134" s="47"/>
      <c r="K134" s="49" t="s">
        <v>19</v>
      </c>
    </row>
    <row r="135" spans="2:12" ht="15" thickBot="1" x14ac:dyDescent="0.35">
      <c r="B135" s="27"/>
      <c r="C135" s="10"/>
      <c r="D135" s="10"/>
      <c r="E135" s="10"/>
      <c r="F135" s="10"/>
      <c r="G135" s="34"/>
      <c r="H135" s="10"/>
      <c r="I135" s="10"/>
      <c r="J135" s="10"/>
      <c r="K135" s="10"/>
      <c r="L135" s="7"/>
    </row>
    <row r="136" spans="2:12" ht="17.399999999999999" x14ac:dyDescent="0.3">
      <c r="B136" s="345" t="s">
        <v>52</v>
      </c>
      <c r="C136" s="346"/>
      <c r="D136" s="346"/>
      <c r="E136" s="346"/>
      <c r="F136" s="346"/>
      <c r="G136" s="346"/>
      <c r="H136" s="346"/>
      <c r="I136" s="346"/>
      <c r="J136" s="346"/>
      <c r="K136" s="347"/>
    </row>
    <row r="137" spans="2:12" ht="15.6" x14ac:dyDescent="0.3">
      <c r="B137" s="17"/>
      <c r="C137" s="18"/>
      <c r="D137" s="18"/>
      <c r="E137" s="18"/>
      <c r="F137" s="18"/>
      <c r="G137" s="18"/>
      <c r="H137" s="18"/>
      <c r="I137" s="18"/>
      <c r="J137" s="18"/>
      <c r="K137" s="19"/>
    </row>
    <row r="138" spans="2:12" x14ac:dyDescent="0.3">
      <c r="B138" s="348" t="s">
        <v>9</v>
      </c>
      <c r="C138" s="349"/>
      <c r="D138" s="349"/>
      <c r="E138" s="349"/>
      <c r="F138" s="349"/>
      <c r="G138" s="349"/>
      <c r="H138" s="349"/>
      <c r="I138" s="349"/>
      <c r="J138" s="349"/>
      <c r="K138" s="350"/>
    </row>
    <row r="139" spans="2:12" x14ac:dyDescent="0.3">
      <c r="B139" s="13" t="s">
        <v>10</v>
      </c>
      <c r="C139" s="360" t="s">
        <v>11</v>
      </c>
      <c r="D139" s="360"/>
      <c r="E139" s="360"/>
      <c r="F139" s="360"/>
      <c r="G139" s="360"/>
      <c r="H139" s="360" t="s">
        <v>46</v>
      </c>
      <c r="I139" s="360"/>
      <c r="J139" s="360" t="s">
        <v>13</v>
      </c>
      <c r="K139" s="361"/>
    </row>
    <row r="140" spans="2:12" x14ac:dyDescent="0.3">
      <c r="B140" s="14"/>
      <c r="C140" s="15" t="s">
        <v>14</v>
      </c>
      <c r="D140" s="15" t="s">
        <v>15</v>
      </c>
      <c r="E140" s="15" t="s">
        <v>16</v>
      </c>
      <c r="F140" s="15" t="s">
        <v>17</v>
      </c>
      <c r="G140" s="16" t="s">
        <v>18</v>
      </c>
      <c r="H140" s="11">
        <v>2</v>
      </c>
      <c r="I140" s="11">
        <v>1</v>
      </c>
      <c r="J140" s="11">
        <v>4</v>
      </c>
      <c r="K140" s="12">
        <v>1</v>
      </c>
    </row>
    <row r="141" spans="2:12" x14ac:dyDescent="0.3">
      <c r="B141" s="37" t="s">
        <v>447</v>
      </c>
      <c r="C141" s="21" t="s">
        <v>19</v>
      </c>
      <c r="D141" s="15"/>
      <c r="E141" s="15"/>
      <c r="F141" s="15"/>
      <c r="G141" s="16"/>
      <c r="H141" s="11"/>
      <c r="I141" s="11"/>
      <c r="J141" s="11"/>
      <c r="K141" s="12"/>
    </row>
    <row r="142" spans="2:12" x14ac:dyDescent="0.3">
      <c r="B142" s="37" t="s">
        <v>467</v>
      </c>
      <c r="C142" s="21"/>
      <c r="D142" s="15"/>
      <c r="E142" s="15"/>
      <c r="F142" s="15"/>
      <c r="G142" s="21" t="s">
        <v>19</v>
      </c>
      <c r="H142" s="11"/>
      <c r="I142" s="11"/>
      <c r="J142" s="11"/>
      <c r="K142" s="12"/>
    </row>
    <row r="143" spans="2:12" x14ac:dyDescent="0.3">
      <c r="B143" s="37" t="s">
        <v>28</v>
      </c>
      <c r="C143" s="21" t="s">
        <v>19</v>
      </c>
      <c r="D143" s="21"/>
      <c r="E143" s="21"/>
      <c r="F143" s="15"/>
      <c r="G143" s="16"/>
      <c r="H143" s="11"/>
      <c r="I143" s="11"/>
      <c r="J143" s="11"/>
      <c r="K143" s="12"/>
    </row>
    <row r="144" spans="2:12" s="8" customFormat="1" x14ac:dyDescent="0.3">
      <c r="B144" s="37" t="s">
        <v>37</v>
      </c>
      <c r="C144" s="21"/>
      <c r="D144" s="21"/>
      <c r="E144" s="21" t="s">
        <v>19</v>
      </c>
      <c r="F144" s="21"/>
      <c r="G144" s="38"/>
      <c r="H144" s="21"/>
      <c r="I144" s="21"/>
      <c r="J144" s="21"/>
      <c r="K144" s="22"/>
    </row>
    <row r="145" spans="2:11" s="8" customFormat="1" x14ac:dyDescent="0.3">
      <c r="B145" s="37" t="s">
        <v>29</v>
      </c>
      <c r="C145" s="21"/>
      <c r="D145" s="21"/>
      <c r="E145" s="21"/>
      <c r="F145" s="21"/>
      <c r="G145" s="38"/>
      <c r="H145" s="21" t="s">
        <v>19</v>
      </c>
      <c r="I145" s="21"/>
      <c r="J145" s="21"/>
      <c r="K145" s="22"/>
    </row>
    <row r="146" spans="2:11" s="8" customFormat="1" x14ac:dyDescent="0.3">
      <c r="B146" s="41" t="s">
        <v>468</v>
      </c>
      <c r="C146" s="21"/>
      <c r="D146" s="21"/>
      <c r="E146" s="21"/>
      <c r="F146" s="21"/>
      <c r="G146" s="38"/>
      <c r="H146" s="21"/>
      <c r="I146" s="21" t="s">
        <v>19</v>
      </c>
      <c r="J146" s="21"/>
      <c r="K146" s="22"/>
    </row>
    <row r="147" spans="2:11" s="8" customFormat="1" x14ac:dyDescent="0.3">
      <c r="B147" s="54" t="s">
        <v>44</v>
      </c>
      <c r="C147" s="21"/>
      <c r="D147" s="21"/>
      <c r="E147" s="21"/>
      <c r="F147" s="21"/>
      <c r="G147" s="38"/>
      <c r="H147" s="21"/>
      <c r="I147" s="21"/>
      <c r="J147" s="21" t="s">
        <v>19</v>
      </c>
      <c r="K147" s="22"/>
    </row>
    <row r="148" spans="2:11" s="8" customFormat="1" x14ac:dyDescent="0.3">
      <c r="B148" s="178" t="s">
        <v>26</v>
      </c>
      <c r="C148" s="21"/>
      <c r="D148" s="21"/>
      <c r="E148" s="21"/>
      <c r="F148" s="21"/>
      <c r="G148" s="38"/>
      <c r="H148" s="21"/>
      <c r="I148" s="21"/>
      <c r="J148" s="21" t="s">
        <v>19</v>
      </c>
      <c r="K148" s="22"/>
    </row>
    <row r="149" spans="2:11" s="8" customFormat="1" ht="20.399999999999999" x14ac:dyDescent="0.3">
      <c r="B149" s="180" t="s">
        <v>54</v>
      </c>
      <c r="C149" s="21"/>
      <c r="D149" s="21"/>
      <c r="E149" s="21"/>
      <c r="F149" s="21"/>
      <c r="G149" s="38"/>
      <c r="H149" s="21"/>
      <c r="I149" s="21" t="s">
        <v>19</v>
      </c>
      <c r="J149" s="21"/>
      <c r="K149" s="22"/>
    </row>
    <row r="150" spans="2:11" s="8" customFormat="1" x14ac:dyDescent="0.3">
      <c r="B150" s="37" t="s">
        <v>51</v>
      </c>
      <c r="C150" s="21"/>
      <c r="D150" s="21"/>
      <c r="E150" s="21"/>
      <c r="F150" s="21"/>
      <c r="G150" s="38"/>
      <c r="H150" s="21"/>
      <c r="I150" s="21" t="s">
        <v>19</v>
      </c>
      <c r="J150" s="21"/>
      <c r="K150" s="22"/>
    </row>
    <row r="151" spans="2:11" s="8" customFormat="1" ht="15" thickBot="1" x14ac:dyDescent="0.35">
      <c r="B151" s="52"/>
      <c r="C151" s="53"/>
      <c r="D151" s="53"/>
      <c r="E151" s="53"/>
      <c r="F151" s="53"/>
      <c r="G151" s="55"/>
      <c r="H151" s="53"/>
      <c r="I151" s="53"/>
      <c r="J151" s="53"/>
      <c r="K151" s="53"/>
    </row>
    <row r="152" spans="2:11" s="8" customFormat="1" ht="17.399999999999999" x14ac:dyDescent="0.3">
      <c r="B152" s="345" t="s">
        <v>60</v>
      </c>
      <c r="C152" s="346"/>
      <c r="D152" s="346"/>
      <c r="E152" s="346"/>
      <c r="F152" s="346"/>
      <c r="G152" s="346"/>
      <c r="H152" s="346"/>
      <c r="I152" s="346"/>
      <c r="J152" s="346"/>
      <c r="K152" s="347"/>
    </row>
    <row r="153" spans="2:11" s="8" customFormat="1" ht="15.6" x14ac:dyDescent="0.3">
      <c r="B153" s="17"/>
      <c r="C153" s="18"/>
      <c r="D153" s="18"/>
      <c r="E153" s="18"/>
      <c r="F153" s="18"/>
      <c r="G153" s="18"/>
      <c r="H153" s="18"/>
      <c r="I153" s="18"/>
      <c r="J153" s="18"/>
      <c r="K153" s="19"/>
    </row>
    <row r="154" spans="2:11" s="8" customFormat="1" x14ac:dyDescent="0.3">
      <c r="B154" s="348" t="s">
        <v>9</v>
      </c>
      <c r="C154" s="349"/>
      <c r="D154" s="349"/>
      <c r="E154" s="349"/>
      <c r="F154" s="349"/>
      <c r="G154" s="349"/>
      <c r="H154" s="349"/>
      <c r="I154" s="349"/>
      <c r="J154" s="349"/>
      <c r="K154" s="350"/>
    </row>
    <row r="155" spans="2:11" s="8" customFormat="1" ht="15" customHeight="1" x14ac:dyDescent="0.3">
      <c r="B155" s="13" t="s">
        <v>10</v>
      </c>
      <c r="C155" s="351" t="s">
        <v>11</v>
      </c>
      <c r="D155" s="351"/>
      <c r="E155" s="351"/>
      <c r="F155" s="351"/>
      <c r="G155" s="351"/>
      <c r="H155" s="351" t="s">
        <v>46</v>
      </c>
      <c r="I155" s="351"/>
      <c r="J155" s="351" t="s">
        <v>13</v>
      </c>
      <c r="K155" s="352"/>
    </row>
    <row r="156" spans="2:11" s="8" customFormat="1" x14ac:dyDescent="0.3">
      <c r="B156" s="306"/>
      <c r="C156" s="308" t="s">
        <v>14</v>
      </c>
      <c r="D156" s="308" t="s">
        <v>15</v>
      </c>
      <c r="E156" s="308" t="s">
        <v>16</v>
      </c>
      <c r="F156" s="308" t="s">
        <v>17</v>
      </c>
      <c r="G156" s="309" t="s">
        <v>18</v>
      </c>
      <c r="H156" s="310">
        <v>2</v>
      </c>
      <c r="I156" s="310">
        <v>1</v>
      </c>
      <c r="J156" s="310">
        <v>4</v>
      </c>
      <c r="K156" s="310">
        <v>1</v>
      </c>
    </row>
    <row r="157" spans="2:11" s="8" customFormat="1" x14ac:dyDescent="0.3">
      <c r="B157" s="296" t="s">
        <v>426</v>
      </c>
      <c r="C157" s="309" t="s">
        <v>19</v>
      </c>
      <c r="D157" s="294"/>
      <c r="E157" s="294"/>
      <c r="F157" s="294"/>
      <c r="G157" s="294"/>
      <c r="H157" s="294"/>
      <c r="I157" s="294"/>
      <c r="J157" s="294"/>
      <c r="K157" s="294"/>
    </row>
    <row r="158" spans="2:11" s="8" customFormat="1" x14ac:dyDescent="0.3">
      <c r="B158" s="296" t="s">
        <v>463</v>
      </c>
      <c r="C158" s="309" t="s">
        <v>19</v>
      </c>
      <c r="D158" s="294"/>
      <c r="E158" s="294"/>
      <c r="F158" s="294"/>
      <c r="G158" s="294"/>
      <c r="H158" s="294"/>
      <c r="I158" s="294"/>
      <c r="J158" s="294"/>
      <c r="K158" s="294"/>
    </row>
    <row r="159" spans="2:11" s="8" customFormat="1" x14ac:dyDescent="0.3">
      <c r="B159" s="296" t="s">
        <v>58</v>
      </c>
      <c r="C159" s="309" t="s">
        <v>19</v>
      </c>
      <c r="D159" s="309"/>
      <c r="E159" s="309"/>
      <c r="F159" s="309"/>
      <c r="G159" s="309"/>
      <c r="H159" s="310"/>
      <c r="I159" s="310"/>
      <c r="J159" s="310"/>
      <c r="K159" s="310"/>
    </row>
    <row r="160" spans="2:11" s="8" customFormat="1" ht="15" thickBot="1" x14ac:dyDescent="0.35">
      <c r="B160" s="307" t="s">
        <v>59</v>
      </c>
      <c r="C160" s="309" t="s">
        <v>19</v>
      </c>
      <c r="D160" s="309"/>
      <c r="E160" s="309"/>
      <c r="F160" s="309"/>
      <c r="G160" s="309"/>
      <c r="H160" s="310"/>
      <c r="I160" s="310"/>
      <c r="J160" s="310"/>
      <c r="K160" s="310"/>
    </row>
    <row r="161" spans="2:11" ht="15" thickBot="1" x14ac:dyDescent="0.35">
      <c r="B161" s="27"/>
      <c r="C161" s="10"/>
      <c r="D161" s="10"/>
      <c r="E161" s="10"/>
      <c r="F161" s="10"/>
      <c r="G161" s="10"/>
      <c r="H161" s="10"/>
      <c r="I161" s="10"/>
      <c r="J161" s="10"/>
      <c r="K161" s="10"/>
    </row>
    <row r="162" spans="2:11" ht="15.6" x14ac:dyDescent="0.3">
      <c r="B162" s="353" t="s">
        <v>458</v>
      </c>
      <c r="C162" s="354"/>
      <c r="D162" s="354"/>
      <c r="E162" s="354"/>
      <c r="F162" s="354"/>
      <c r="G162" s="354"/>
      <c r="H162" s="354"/>
      <c r="I162" s="354"/>
      <c r="J162" s="354"/>
      <c r="K162" s="355"/>
    </row>
    <row r="163" spans="2:11" ht="15.6" x14ac:dyDescent="0.3">
      <c r="B163" s="39"/>
      <c r="C163" s="18"/>
      <c r="D163" s="18"/>
      <c r="E163" s="18"/>
      <c r="F163" s="18"/>
      <c r="G163" s="18"/>
      <c r="H163" s="18"/>
      <c r="I163" s="18"/>
      <c r="J163" s="18"/>
      <c r="K163" s="19"/>
    </row>
    <row r="164" spans="2:11" x14ac:dyDescent="0.3">
      <c r="B164" s="60" t="s">
        <v>10</v>
      </c>
      <c r="C164" s="356" t="s">
        <v>11</v>
      </c>
      <c r="D164" s="357"/>
      <c r="E164" s="357"/>
      <c r="F164" s="357"/>
      <c r="G164" s="358"/>
      <c r="H164" s="356" t="s">
        <v>46</v>
      </c>
      <c r="I164" s="358"/>
      <c r="J164" s="356" t="s">
        <v>13</v>
      </c>
      <c r="K164" s="359"/>
    </row>
    <row r="165" spans="2:11" x14ac:dyDescent="0.3">
      <c r="B165" s="20"/>
      <c r="C165" s="15" t="s">
        <v>14</v>
      </c>
      <c r="D165" s="15" t="s">
        <v>15</v>
      </c>
      <c r="E165" s="15" t="s">
        <v>16</v>
      </c>
      <c r="F165" s="15" t="s">
        <v>17</v>
      </c>
      <c r="G165" s="16" t="s">
        <v>18</v>
      </c>
      <c r="H165" s="11">
        <v>2</v>
      </c>
      <c r="I165" s="11">
        <v>1</v>
      </c>
      <c r="J165" s="11">
        <v>2</v>
      </c>
      <c r="K165" s="12">
        <v>1</v>
      </c>
    </row>
    <row r="166" spans="2:11" x14ac:dyDescent="0.3">
      <c r="B166" s="59" t="s">
        <v>112</v>
      </c>
      <c r="C166" s="15"/>
      <c r="D166" s="15"/>
      <c r="E166" s="15"/>
      <c r="F166" s="15"/>
      <c r="G166" s="16"/>
      <c r="H166" s="11"/>
      <c r="I166" s="11"/>
      <c r="J166" s="11"/>
      <c r="K166" s="12"/>
    </row>
    <row r="167" spans="2:11" x14ac:dyDescent="0.3">
      <c r="B167" s="37" t="s">
        <v>116</v>
      </c>
      <c r="C167" s="15"/>
      <c r="D167" s="15"/>
      <c r="E167" s="15"/>
      <c r="F167" s="15"/>
      <c r="G167" s="16"/>
      <c r="H167" s="11"/>
      <c r="I167" s="11"/>
      <c r="J167" s="11"/>
      <c r="K167" s="12" t="s">
        <v>19</v>
      </c>
    </row>
    <row r="168" spans="2:11" x14ac:dyDescent="0.3">
      <c r="B168" s="59" t="s">
        <v>113</v>
      </c>
      <c r="C168" s="15"/>
      <c r="D168" s="15"/>
      <c r="E168" s="15"/>
      <c r="F168" s="15"/>
      <c r="G168" s="16"/>
      <c r="H168" s="11"/>
      <c r="I168" s="11"/>
      <c r="J168" s="11"/>
      <c r="K168" s="12"/>
    </row>
    <row r="169" spans="2:11" x14ac:dyDescent="0.3">
      <c r="B169" s="37" t="s">
        <v>92</v>
      </c>
      <c r="C169" s="15"/>
      <c r="D169" s="15"/>
      <c r="E169" s="15"/>
      <c r="F169" s="15"/>
      <c r="G169" s="16"/>
      <c r="H169" s="11"/>
      <c r="I169" s="11"/>
      <c r="J169" s="11"/>
      <c r="K169" s="12" t="s">
        <v>19</v>
      </c>
    </row>
    <row r="170" spans="2:11" x14ac:dyDescent="0.3">
      <c r="B170" s="37" t="s">
        <v>93</v>
      </c>
      <c r="C170" s="15"/>
      <c r="D170" s="15"/>
      <c r="E170" s="15"/>
      <c r="F170" s="15"/>
      <c r="G170" s="16"/>
      <c r="H170" s="11"/>
      <c r="I170" s="11"/>
      <c r="J170" s="11"/>
      <c r="K170" s="12" t="s">
        <v>19</v>
      </c>
    </row>
    <row r="171" spans="2:11" x14ac:dyDescent="0.3">
      <c r="B171" s="59" t="s">
        <v>114</v>
      </c>
      <c r="C171" s="15"/>
      <c r="D171" s="15"/>
      <c r="E171" s="15"/>
      <c r="F171" s="15"/>
      <c r="G171" s="16"/>
      <c r="H171" s="11"/>
      <c r="I171" s="11"/>
      <c r="J171" s="11"/>
      <c r="K171" s="12"/>
    </row>
    <row r="172" spans="2:11" x14ac:dyDescent="0.3">
      <c r="B172" s="37" t="s">
        <v>117</v>
      </c>
      <c r="C172" s="15"/>
      <c r="D172" s="15"/>
      <c r="E172" s="15"/>
      <c r="F172" s="15"/>
      <c r="G172" s="16"/>
      <c r="H172" s="11"/>
      <c r="I172" s="11"/>
      <c r="J172" s="11"/>
      <c r="K172" s="12" t="s">
        <v>19</v>
      </c>
    </row>
    <row r="173" spans="2:11" x14ac:dyDescent="0.3">
      <c r="B173" s="37" t="s">
        <v>96</v>
      </c>
      <c r="C173" s="15"/>
      <c r="D173" s="15"/>
      <c r="E173" s="15"/>
      <c r="F173" s="15"/>
      <c r="G173" s="16"/>
      <c r="H173" s="11"/>
      <c r="I173" s="11"/>
      <c r="J173" s="11"/>
      <c r="K173" s="12" t="s">
        <v>19</v>
      </c>
    </row>
    <row r="174" spans="2:11" x14ac:dyDescent="0.3">
      <c r="B174" s="37" t="s">
        <v>99</v>
      </c>
      <c r="C174" s="15"/>
      <c r="D174" s="15"/>
      <c r="E174" s="15"/>
      <c r="F174" s="15"/>
      <c r="G174" s="16"/>
      <c r="H174" s="11"/>
      <c r="I174" s="11"/>
      <c r="J174" s="11"/>
      <c r="K174" s="12" t="s">
        <v>19</v>
      </c>
    </row>
    <row r="175" spans="2:11" x14ac:dyDescent="0.3">
      <c r="B175" s="37" t="s">
        <v>118</v>
      </c>
      <c r="C175" s="15"/>
      <c r="D175" s="15"/>
      <c r="E175" s="15"/>
      <c r="F175" s="15"/>
      <c r="G175" s="16"/>
      <c r="H175" s="11"/>
      <c r="I175" s="11"/>
      <c r="J175" s="11"/>
      <c r="K175" s="12" t="s">
        <v>19</v>
      </c>
    </row>
    <row r="176" spans="2:11" x14ac:dyDescent="0.3">
      <c r="B176" s="59" t="s">
        <v>115</v>
      </c>
      <c r="C176" s="15"/>
      <c r="D176" s="15"/>
      <c r="E176" s="15"/>
      <c r="F176" s="15"/>
      <c r="G176" s="16"/>
      <c r="H176" s="11"/>
      <c r="I176" s="11"/>
      <c r="J176" s="11"/>
      <c r="K176" s="12"/>
    </row>
    <row r="177" spans="2:12" x14ac:dyDescent="0.3">
      <c r="B177" s="37" t="s">
        <v>108</v>
      </c>
      <c r="C177" s="15"/>
      <c r="D177" s="15"/>
      <c r="E177" s="15"/>
      <c r="F177" s="15"/>
      <c r="G177" s="16"/>
      <c r="H177" s="11"/>
      <c r="I177" s="11"/>
      <c r="J177" s="11"/>
      <c r="K177" s="12" t="s">
        <v>19</v>
      </c>
    </row>
    <row r="178" spans="2:12" x14ac:dyDescent="0.3">
      <c r="B178" s="37" t="s">
        <v>96</v>
      </c>
      <c r="C178" s="15"/>
      <c r="D178" s="15"/>
      <c r="E178" s="15"/>
      <c r="F178" s="15"/>
      <c r="G178" s="16"/>
      <c r="H178" s="11"/>
      <c r="I178" s="11"/>
      <c r="J178" s="11"/>
      <c r="K178" s="12" t="s">
        <v>19</v>
      </c>
    </row>
    <row r="179" spans="2:12" x14ac:dyDescent="0.3">
      <c r="B179" s="37" t="s">
        <v>109</v>
      </c>
      <c r="C179" s="15"/>
      <c r="D179" s="15"/>
      <c r="E179" s="15"/>
      <c r="F179" s="15"/>
      <c r="G179" s="16"/>
      <c r="H179" s="11"/>
      <c r="I179" s="11"/>
      <c r="J179" s="11"/>
      <c r="K179" s="12" t="s">
        <v>19</v>
      </c>
    </row>
    <row r="180" spans="2:12" x14ac:dyDescent="0.3">
      <c r="B180" s="37" t="s">
        <v>110</v>
      </c>
      <c r="C180" s="15"/>
      <c r="D180" s="15"/>
      <c r="E180" s="15"/>
      <c r="F180" s="15"/>
      <c r="G180" s="16"/>
      <c r="H180" s="11"/>
      <c r="I180" s="11"/>
      <c r="J180" s="11"/>
      <c r="K180" s="12" t="s">
        <v>19</v>
      </c>
    </row>
    <row r="181" spans="2:12" x14ac:dyDescent="0.3">
      <c r="B181" s="41" t="s">
        <v>469</v>
      </c>
      <c r="C181" s="500"/>
      <c r="D181" s="500"/>
      <c r="E181" s="500"/>
      <c r="F181" s="500"/>
      <c r="G181" s="12" t="s">
        <v>19</v>
      </c>
      <c r="H181" s="501"/>
      <c r="I181" s="501"/>
      <c r="J181" s="501"/>
      <c r="K181" s="503"/>
    </row>
    <row r="182" spans="2:12" ht="15" thickBot="1" x14ac:dyDescent="0.35">
      <c r="B182" s="46" t="s">
        <v>119</v>
      </c>
      <c r="C182" s="56"/>
      <c r="D182" s="56"/>
      <c r="E182" s="56"/>
      <c r="F182" s="56"/>
      <c r="G182" s="57"/>
      <c r="H182" s="32"/>
      <c r="I182" s="32"/>
      <c r="J182" s="32"/>
      <c r="K182" s="33" t="s">
        <v>19</v>
      </c>
    </row>
    <row r="183" spans="2:12" ht="16.2" thickBot="1" x14ac:dyDescent="0.35">
      <c r="B183" s="27"/>
      <c r="C183" s="29"/>
      <c r="D183" s="29"/>
      <c r="E183" s="29"/>
      <c r="F183" s="29"/>
      <c r="G183" s="30"/>
      <c r="H183" s="31"/>
      <c r="I183" s="29"/>
      <c r="J183" s="29"/>
      <c r="K183" s="29"/>
      <c r="L183" s="7"/>
    </row>
    <row r="184" spans="2:12" ht="15.6" x14ac:dyDescent="0.3">
      <c r="B184" s="353" t="s">
        <v>120</v>
      </c>
      <c r="C184" s="354"/>
      <c r="D184" s="354"/>
      <c r="E184" s="354"/>
      <c r="F184" s="354"/>
      <c r="G184" s="354"/>
      <c r="H184" s="354"/>
      <c r="I184" s="354"/>
      <c r="J184" s="354"/>
      <c r="K184" s="355"/>
    </row>
    <row r="185" spans="2:12" ht="15.6" x14ac:dyDescent="0.3">
      <c r="B185" s="17"/>
      <c r="C185" s="18"/>
      <c r="D185" s="18"/>
      <c r="E185" s="18"/>
      <c r="F185" s="18"/>
      <c r="G185" s="18"/>
      <c r="H185" s="18"/>
      <c r="I185" s="18"/>
      <c r="J185" s="18"/>
      <c r="K185" s="19"/>
    </row>
    <row r="186" spans="2:12" x14ac:dyDescent="0.3">
      <c r="B186" s="384" t="s">
        <v>9</v>
      </c>
      <c r="C186" s="385"/>
      <c r="D186" s="385"/>
      <c r="E186" s="385"/>
      <c r="F186" s="385"/>
      <c r="G186" s="385"/>
      <c r="H186" s="385"/>
      <c r="I186" s="385"/>
      <c r="J186" s="385"/>
      <c r="K186" s="386"/>
    </row>
    <row r="187" spans="2:12" x14ac:dyDescent="0.3">
      <c r="B187" s="13" t="s">
        <v>10</v>
      </c>
      <c r="C187" s="360" t="s">
        <v>11</v>
      </c>
      <c r="D187" s="360"/>
      <c r="E187" s="360"/>
      <c r="F187" s="360"/>
      <c r="G187" s="360"/>
      <c r="H187" s="360" t="s">
        <v>46</v>
      </c>
      <c r="I187" s="360"/>
      <c r="J187" s="360" t="s">
        <v>13</v>
      </c>
      <c r="K187" s="361"/>
    </row>
    <row r="188" spans="2:12" x14ac:dyDescent="0.3">
      <c r="B188" s="14"/>
      <c r="C188" s="15" t="s">
        <v>14</v>
      </c>
      <c r="D188" s="15" t="s">
        <v>15</v>
      </c>
      <c r="E188" s="15" t="s">
        <v>16</v>
      </c>
      <c r="F188" s="15" t="s">
        <v>17</v>
      </c>
      <c r="G188" s="16" t="s">
        <v>18</v>
      </c>
      <c r="H188" s="11">
        <v>2</v>
      </c>
      <c r="I188" s="11">
        <v>1</v>
      </c>
      <c r="J188" s="11">
        <v>4</v>
      </c>
      <c r="K188" s="12">
        <v>1</v>
      </c>
    </row>
    <row r="189" spans="2:12" x14ac:dyDescent="0.3">
      <c r="B189" s="37" t="s">
        <v>447</v>
      </c>
      <c r="C189" s="21" t="s">
        <v>19</v>
      </c>
      <c r="D189" s="21"/>
      <c r="E189" s="21"/>
      <c r="F189" s="21"/>
      <c r="G189" s="21"/>
      <c r="H189" s="21"/>
      <c r="I189" s="21"/>
      <c r="J189" s="21"/>
      <c r="K189" s="22"/>
    </row>
    <row r="190" spans="2:12" x14ac:dyDescent="0.3">
      <c r="B190" s="37" t="s">
        <v>467</v>
      </c>
      <c r="C190" s="21"/>
      <c r="D190" s="21"/>
      <c r="E190" s="21"/>
      <c r="F190" s="21"/>
      <c r="G190" s="21" t="s">
        <v>19</v>
      </c>
      <c r="H190" s="21"/>
      <c r="I190" s="21"/>
      <c r="J190" s="21"/>
      <c r="K190" s="22"/>
    </row>
    <row r="191" spans="2:12" x14ac:dyDescent="0.3">
      <c r="B191" s="298" t="s">
        <v>424</v>
      </c>
      <c r="C191" s="21" t="s">
        <v>19</v>
      </c>
      <c r="D191" s="21"/>
      <c r="E191" s="21"/>
      <c r="F191" s="21"/>
      <c r="G191" s="21"/>
      <c r="H191" s="21"/>
      <c r="I191" s="21"/>
      <c r="J191" s="21"/>
      <c r="K191" s="22"/>
    </row>
    <row r="192" spans="2:12" x14ac:dyDescent="0.3">
      <c r="B192" s="298" t="s">
        <v>295</v>
      </c>
      <c r="C192" s="21" t="s">
        <v>19</v>
      </c>
      <c r="D192" s="21"/>
      <c r="E192" s="21"/>
      <c r="F192" s="21"/>
      <c r="G192" s="21"/>
      <c r="H192" s="21"/>
      <c r="I192" s="21"/>
      <c r="J192" s="21"/>
      <c r="K192" s="22"/>
    </row>
    <row r="193" spans="2:11" x14ac:dyDescent="0.3">
      <c r="B193" s="298" t="s">
        <v>425</v>
      </c>
      <c r="C193" s="21" t="s">
        <v>19</v>
      </c>
      <c r="D193" s="21"/>
      <c r="E193" s="21"/>
      <c r="F193" s="21"/>
      <c r="G193" s="21"/>
      <c r="H193" s="21"/>
      <c r="I193" s="21"/>
      <c r="J193" s="21"/>
      <c r="K193" s="22"/>
    </row>
    <row r="194" spans="2:11" x14ac:dyDescent="0.3">
      <c r="B194" s="298" t="s">
        <v>38</v>
      </c>
      <c r="C194" s="21" t="s">
        <v>19</v>
      </c>
      <c r="D194" s="21"/>
      <c r="E194" s="21"/>
      <c r="F194" s="21"/>
      <c r="G194" s="21"/>
      <c r="H194" s="21"/>
      <c r="I194" s="21"/>
      <c r="J194" s="21"/>
      <c r="K194" s="22"/>
    </row>
    <row r="195" spans="2:11" x14ac:dyDescent="0.3">
      <c r="B195" s="37" t="s">
        <v>39</v>
      </c>
      <c r="C195" s="21"/>
      <c r="D195" s="21"/>
      <c r="E195" s="21" t="s">
        <v>19</v>
      </c>
      <c r="F195" s="21"/>
      <c r="G195" s="21"/>
      <c r="H195" s="21"/>
      <c r="I195" s="21"/>
      <c r="J195" s="21"/>
      <c r="K195" s="22"/>
    </row>
    <row r="196" spans="2:11" ht="20.399999999999999" x14ac:dyDescent="0.3">
      <c r="B196" s="40" t="s">
        <v>40</v>
      </c>
      <c r="C196" s="21" t="s">
        <v>19</v>
      </c>
      <c r="D196" s="21"/>
      <c r="E196" s="51"/>
      <c r="F196" s="21"/>
      <c r="G196" s="21"/>
      <c r="H196" s="21"/>
      <c r="I196" s="21"/>
      <c r="J196" s="21"/>
      <c r="K196" s="22"/>
    </row>
    <row r="197" spans="2:11" x14ac:dyDescent="0.3">
      <c r="B197" s="37" t="s">
        <v>41</v>
      </c>
      <c r="C197" s="21" t="s">
        <v>19</v>
      </c>
      <c r="D197" s="21"/>
      <c r="E197" s="21"/>
      <c r="F197" s="21"/>
      <c r="G197" s="21"/>
      <c r="H197" s="21"/>
      <c r="I197" s="21"/>
      <c r="J197" s="21"/>
      <c r="K197" s="22"/>
    </row>
    <row r="198" spans="2:11" x14ac:dyDescent="0.3">
      <c r="B198" s="37" t="s">
        <v>42</v>
      </c>
      <c r="C198" s="21" t="s">
        <v>19</v>
      </c>
      <c r="D198" s="21"/>
      <c r="E198" s="21"/>
      <c r="F198" s="21"/>
      <c r="G198" s="21"/>
      <c r="H198" s="21"/>
      <c r="I198" s="21"/>
      <c r="J198" s="21"/>
      <c r="K198" s="22"/>
    </row>
    <row r="199" spans="2:11" x14ac:dyDescent="0.3">
      <c r="B199" s="37" t="s">
        <v>296</v>
      </c>
      <c r="C199" s="21" t="s">
        <v>19</v>
      </c>
      <c r="D199" s="21"/>
      <c r="E199" s="21"/>
      <c r="F199" s="21"/>
      <c r="G199" s="21"/>
      <c r="H199" s="21"/>
      <c r="I199" s="21"/>
      <c r="J199" s="21"/>
      <c r="K199" s="22"/>
    </row>
    <row r="200" spans="2:11" x14ac:dyDescent="0.3">
      <c r="B200" s="37" t="s">
        <v>43</v>
      </c>
      <c r="C200" s="21"/>
      <c r="D200" s="21"/>
      <c r="E200" s="21"/>
      <c r="F200" s="21"/>
      <c r="G200" s="21"/>
      <c r="H200" s="21" t="s">
        <v>19</v>
      </c>
      <c r="I200" s="21"/>
      <c r="J200" s="21"/>
      <c r="K200" s="22"/>
    </row>
    <row r="201" spans="2:11" x14ac:dyDescent="0.3">
      <c r="B201" s="41" t="s">
        <v>56</v>
      </c>
      <c r="C201" s="42"/>
      <c r="D201" s="42"/>
      <c r="E201" s="42"/>
      <c r="F201" s="42"/>
      <c r="G201" s="42" t="s">
        <v>19</v>
      </c>
      <c r="H201" s="42"/>
      <c r="I201" s="42"/>
      <c r="J201" s="42"/>
      <c r="K201" s="44"/>
    </row>
    <row r="202" spans="2:11" x14ac:dyDescent="0.3">
      <c r="B202" s="295" t="s">
        <v>468</v>
      </c>
      <c r="C202" s="302"/>
      <c r="D202" s="302"/>
      <c r="E202" s="302"/>
      <c r="F202" s="302"/>
      <c r="G202" s="302"/>
      <c r="H202" s="302"/>
      <c r="I202" s="302" t="s">
        <v>19</v>
      </c>
      <c r="J202" s="177"/>
      <c r="K202" s="44"/>
    </row>
    <row r="203" spans="2:11" x14ac:dyDescent="0.3">
      <c r="B203" s="318" t="s">
        <v>440</v>
      </c>
      <c r="C203" s="321"/>
      <c r="D203" s="301"/>
      <c r="E203" s="301"/>
      <c r="F203" s="301"/>
      <c r="G203" s="323"/>
      <c r="H203" s="323"/>
      <c r="I203" s="323" t="s">
        <v>19</v>
      </c>
      <c r="J203" s="42"/>
      <c r="K203" s="44"/>
    </row>
    <row r="204" spans="2:11" x14ac:dyDescent="0.3">
      <c r="B204" s="295" t="s">
        <v>441</v>
      </c>
      <c r="C204" s="176" t="s">
        <v>19</v>
      </c>
      <c r="D204" s="42"/>
      <c r="E204" s="42"/>
      <c r="F204" s="42"/>
      <c r="G204" s="42"/>
      <c r="H204" s="42"/>
      <c r="I204" s="42"/>
      <c r="J204" s="42"/>
      <c r="K204" s="44"/>
    </row>
    <row r="205" spans="2:11" x14ac:dyDescent="0.3">
      <c r="B205" s="295" t="s">
        <v>26</v>
      </c>
      <c r="C205" s="177"/>
      <c r="D205" s="42"/>
      <c r="E205" s="42"/>
      <c r="F205" s="42"/>
      <c r="G205" s="42"/>
      <c r="H205" s="42"/>
      <c r="I205" s="42"/>
      <c r="J205" s="42" t="s">
        <v>19</v>
      </c>
      <c r="K205" s="44"/>
    </row>
    <row r="206" spans="2:11" x14ac:dyDescent="0.3">
      <c r="B206" s="178" t="s">
        <v>57</v>
      </c>
      <c r="C206" s="42"/>
      <c r="D206" s="42"/>
      <c r="E206" s="42"/>
      <c r="F206" s="42"/>
      <c r="G206" s="42"/>
      <c r="H206" s="42"/>
      <c r="I206" s="42"/>
      <c r="J206" s="42" t="s">
        <v>19</v>
      </c>
      <c r="K206" s="44"/>
    </row>
    <row r="207" spans="2:11" x14ac:dyDescent="0.3">
      <c r="B207" s="41" t="s">
        <v>48</v>
      </c>
      <c r="C207" s="42"/>
      <c r="D207" s="42"/>
      <c r="E207" s="42"/>
      <c r="F207" s="42"/>
      <c r="G207" s="42"/>
      <c r="H207" s="42"/>
      <c r="I207" s="42"/>
      <c r="J207" s="42" t="s">
        <v>19</v>
      </c>
      <c r="K207" s="44"/>
    </row>
    <row r="208" spans="2:11" ht="15" thickBot="1" x14ac:dyDescent="0.35">
      <c r="B208" s="46" t="s">
        <v>44</v>
      </c>
      <c r="C208" s="47"/>
      <c r="D208" s="47"/>
      <c r="E208" s="47"/>
      <c r="F208" s="47"/>
      <c r="G208" s="47"/>
      <c r="H208" s="47"/>
      <c r="I208" s="47"/>
      <c r="J208" s="47" t="s">
        <v>19</v>
      </c>
      <c r="K208" s="49"/>
    </row>
    <row r="209" spans="2:12" ht="15" thickBot="1" x14ac:dyDescent="0.35">
      <c r="B209" s="28"/>
      <c r="C209" s="28"/>
      <c r="D209" s="28"/>
      <c r="E209" s="28"/>
      <c r="F209" s="28"/>
      <c r="G209" s="28"/>
      <c r="H209" s="28"/>
      <c r="I209" s="28"/>
      <c r="J209" s="28"/>
      <c r="K209" s="28"/>
      <c r="L209" s="7"/>
    </row>
    <row r="210" spans="2:12" ht="15.6" x14ac:dyDescent="0.3">
      <c r="B210" s="353" t="s">
        <v>121</v>
      </c>
      <c r="C210" s="354"/>
      <c r="D210" s="354"/>
      <c r="E210" s="354"/>
      <c r="F210" s="354"/>
      <c r="G210" s="354"/>
      <c r="H210" s="354"/>
      <c r="I210" s="354"/>
      <c r="J210" s="354"/>
      <c r="K210" s="355"/>
      <c r="L210" s="7"/>
    </row>
    <row r="211" spans="2:12" ht="15.6" x14ac:dyDescent="0.3">
      <c r="B211" s="39"/>
      <c r="C211" s="18"/>
      <c r="D211" s="18"/>
      <c r="E211" s="18"/>
      <c r="F211" s="18"/>
      <c r="G211" s="18"/>
      <c r="H211" s="18"/>
      <c r="I211" s="18"/>
      <c r="J211" s="18"/>
      <c r="K211" s="19"/>
      <c r="L211" s="7"/>
    </row>
    <row r="212" spans="2:12" ht="15" customHeight="1" x14ac:dyDescent="0.3">
      <c r="B212" s="60" t="s">
        <v>10</v>
      </c>
      <c r="C212" s="356" t="s">
        <v>11</v>
      </c>
      <c r="D212" s="357"/>
      <c r="E212" s="357"/>
      <c r="F212" s="357"/>
      <c r="G212" s="358"/>
      <c r="H212" s="356" t="s">
        <v>46</v>
      </c>
      <c r="I212" s="358"/>
      <c r="J212" s="356" t="s">
        <v>13</v>
      </c>
      <c r="K212" s="359"/>
      <c r="L212" s="7"/>
    </row>
    <row r="213" spans="2:12" ht="15" customHeight="1" x14ac:dyDescent="0.3">
      <c r="B213" s="20"/>
      <c r="C213" s="15" t="s">
        <v>14</v>
      </c>
      <c r="D213" s="15" t="s">
        <v>15</v>
      </c>
      <c r="E213" s="15" t="s">
        <v>16</v>
      </c>
      <c r="F213" s="15" t="s">
        <v>17</v>
      </c>
      <c r="G213" s="16" t="s">
        <v>18</v>
      </c>
      <c r="H213" s="11">
        <v>2</v>
      </c>
      <c r="I213" s="11">
        <v>1</v>
      </c>
      <c r="J213" s="11">
        <v>4</v>
      </c>
      <c r="K213" s="12">
        <v>1</v>
      </c>
      <c r="L213" s="7"/>
    </row>
    <row r="214" spans="2:12" x14ac:dyDescent="0.3">
      <c r="B214" s="59" t="s">
        <v>428</v>
      </c>
      <c r="C214" s="15"/>
      <c r="D214" s="15"/>
      <c r="E214" s="15"/>
      <c r="F214" s="15"/>
      <c r="G214" s="16"/>
      <c r="H214" s="11"/>
      <c r="I214" s="11"/>
      <c r="J214" s="11"/>
      <c r="K214" s="12"/>
      <c r="L214" s="7"/>
    </row>
    <row r="215" spans="2:12" ht="42" x14ac:dyDescent="0.3">
      <c r="B215" s="50" t="s">
        <v>471</v>
      </c>
      <c r="C215" s="15"/>
      <c r="D215" s="15"/>
      <c r="E215" s="15"/>
      <c r="F215" s="15"/>
      <c r="G215" s="179" t="s">
        <v>19</v>
      </c>
      <c r="H215" s="179"/>
      <c r="I215" s="11"/>
      <c r="J215" s="11"/>
      <c r="K215" s="12"/>
      <c r="L215" s="7"/>
    </row>
    <row r="216" spans="2:12" x14ac:dyDescent="0.3">
      <c r="B216" s="59" t="s">
        <v>429</v>
      </c>
      <c r="C216" s="15"/>
      <c r="D216" s="15"/>
      <c r="E216" s="15"/>
      <c r="F216" s="15"/>
      <c r="G216" s="16"/>
      <c r="H216" s="11"/>
      <c r="I216" s="11"/>
      <c r="J216" s="11"/>
      <c r="K216" s="12"/>
      <c r="L216" s="7"/>
    </row>
    <row r="217" spans="2:12" ht="21.6" x14ac:dyDescent="0.3">
      <c r="B217" s="50" t="s">
        <v>433</v>
      </c>
      <c r="C217" s="15"/>
      <c r="D217" s="15"/>
      <c r="E217" s="15"/>
      <c r="F217" s="15"/>
      <c r="G217" s="16"/>
      <c r="H217" s="11"/>
      <c r="I217" s="11"/>
      <c r="J217" s="11" t="s">
        <v>19</v>
      </c>
      <c r="K217" s="12"/>
      <c r="L217" s="7"/>
    </row>
    <row r="218" spans="2:12" x14ac:dyDescent="0.3">
      <c r="B218" s="297" t="s">
        <v>435</v>
      </c>
      <c r="C218" s="15"/>
      <c r="D218" s="15"/>
      <c r="E218" s="15"/>
      <c r="F218" s="15"/>
      <c r="G218" s="16"/>
      <c r="H218" s="11"/>
      <c r="I218" s="11"/>
      <c r="J218" s="11" t="s">
        <v>19</v>
      </c>
      <c r="K218" s="12"/>
      <c r="L218" s="7"/>
    </row>
    <row r="219" spans="2:12" x14ac:dyDescent="0.3">
      <c r="B219" s="297" t="s">
        <v>434</v>
      </c>
      <c r="C219" s="15"/>
      <c r="D219" s="15"/>
      <c r="E219" s="15"/>
      <c r="F219" s="15"/>
      <c r="G219" s="16"/>
      <c r="H219" s="11"/>
      <c r="I219" s="11"/>
      <c r="J219" s="11" t="s">
        <v>19</v>
      </c>
      <c r="K219" s="12"/>
      <c r="L219" s="7"/>
    </row>
    <row r="220" spans="2:12" x14ac:dyDescent="0.3">
      <c r="B220" s="297" t="s">
        <v>430</v>
      </c>
      <c r="C220" s="15"/>
      <c r="D220" s="15"/>
      <c r="E220" s="15"/>
      <c r="F220" s="15"/>
      <c r="G220" s="16"/>
      <c r="H220" s="11"/>
      <c r="I220" s="11"/>
      <c r="J220" s="11" t="s">
        <v>19</v>
      </c>
      <c r="K220" s="12"/>
      <c r="L220" s="7"/>
    </row>
    <row r="221" spans="2:12" x14ac:dyDescent="0.3">
      <c r="B221" s="297" t="s">
        <v>436</v>
      </c>
      <c r="C221" s="15"/>
      <c r="D221" s="15"/>
      <c r="E221" s="15"/>
      <c r="F221" s="15"/>
      <c r="G221" s="16"/>
      <c r="H221" s="11"/>
      <c r="I221" s="11"/>
      <c r="J221" s="11" t="s">
        <v>19</v>
      </c>
      <c r="K221" s="12"/>
      <c r="L221" s="7"/>
    </row>
    <row r="222" spans="2:12" x14ac:dyDescent="0.3">
      <c r="B222" s="297" t="s">
        <v>431</v>
      </c>
      <c r="C222" s="15"/>
      <c r="D222" s="15"/>
      <c r="E222" s="15"/>
      <c r="F222" s="15"/>
      <c r="G222" s="16"/>
      <c r="H222" s="11"/>
      <c r="I222" s="11"/>
      <c r="J222" s="11" t="s">
        <v>19</v>
      </c>
      <c r="K222" s="12"/>
      <c r="L222" s="7"/>
    </row>
    <row r="223" spans="2:12" x14ac:dyDescent="0.3">
      <c r="B223" s="297" t="s">
        <v>464</v>
      </c>
      <c r="C223" s="15"/>
      <c r="D223" s="15"/>
      <c r="E223" s="15"/>
      <c r="F223" s="15"/>
      <c r="G223" s="16"/>
      <c r="H223" s="11"/>
      <c r="I223" s="11"/>
      <c r="J223" s="11" t="s">
        <v>19</v>
      </c>
      <c r="K223" s="12"/>
      <c r="L223" s="7"/>
    </row>
    <row r="224" spans="2:12" x14ac:dyDescent="0.3">
      <c r="B224" s="297" t="s">
        <v>437</v>
      </c>
      <c r="C224" s="15"/>
      <c r="D224" s="15"/>
      <c r="E224" s="15"/>
      <c r="F224" s="15"/>
      <c r="G224" s="16"/>
      <c r="H224" s="11"/>
      <c r="I224" s="11"/>
      <c r="J224" s="11" t="s">
        <v>19</v>
      </c>
      <c r="K224" s="12"/>
      <c r="L224" s="7"/>
    </row>
    <row r="225" spans="2:12" x14ac:dyDescent="0.3">
      <c r="B225" s="297" t="s">
        <v>438</v>
      </c>
      <c r="C225" s="15"/>
      <c r="D225" s="15"/>
      <c r="E225" s="15"/>
      <c r="F225" s="15"/>
      <c r="G225" s="16"/>
      <c r="H225" s="11"/>
      <c r="I225" s="11"/>
      <c r="J225" s="11" t="s">
        <v>19</v>
      </c>
      <c r="K225" s="12"/>
      <c r="L225" s="7"/>
    </row>
    <row r="226" spans="2:12" x14ac:dyDescent="0.3">
      <c r="B226" s="37" t="s">
        <v>122</v>
      </c>
      <c r="C226" s="15"/>
      <c r="D226" s="15"/>
      <c r="E226" s="15"/>
      <c r="F226" s="15"/>
      <c r="G226" s="16"/>
      <c r="H226" s="11"/>
      <c r="I226" s="11"/>
      <c r="J226" s="11" t="s">
        <v>19</v>
      </c>
      <c r="K226" s="12"/>
      <c r="L226" s="7"/>
    </row>
    <row r="227" spans="2:12" ht="15" thickBot="1" x14ac:dyDescent="0.35">
      <c r="B227" s="52"/>
      <c r="C227" s="174"/>
      <c r="D227" s="174"/>
      <c r="E227" s="174"/>
      <c r="F227" s="174"/>
      <c r="G227" s="175"/>
      <c r="H227" s="29"/>
      <c r="I227" s="29"/>
      <c r="J227" s="29"/>
      <c r="K227" s="29"/>
      <c r="L227" s="7"/>
    </row>
    <row r="228" spans="2:12" ht="15.6" x14ac:dyDescent="0.3">
      <c r="B228" s="353" t="s">
        <v>288</v>
      </c>
      <c r="C228" s="354"/>
      <c r="D228" s="354"/>
      <c r="E228" s="354"/>
      <c r="F228" s="354"/>
      <c r="G228" s="354"/>
      <c r="H228" s="354"/>
      <c r="I228" s="354"/>
      <c r="J228" s="354"/>
      <c r="K228" s="355"/>
      <c r="L228" s="7"/>
    </row>
    <row r="229" spans="2:12" ht="15.6" x14ac:dyDescent="0.3">
      <c r="B229" s="39"/>
      <c r="C229" s="18"/>
      <c r="D229" s="18"/>
      <c r="E229" s="18"/>
      <c r="F229" s="18"/>
      <c r="G229" s="18"/>
      <c r="H229" s="18"/>
      <c r="I229" s="18"/>
      <c r="J229" s="18"/>
      <c r="K229" s="19"/>
      <c r="L229" s="7"/>
    </row>
    <row r="230" spans="2:12" x14ac:dyDescent="0.3">
      <c r="B230" s="60" t="s">
        <v>10</v>
      </c>
      <c r="C230" s="356" t="s">
        <v>11</v>
      </c>
      <c r="D230" s="357"/>
      <c r="E230" s="357"/>
      <c r="F230" s="357"/>
      <c r="G230" s="358"/>
      <c r="H230" s="356" t="s">
        <v>46</v>
      </c>
      <c r="I230" s="358"/>
      <c r="J230" s="356" t="s">
        <v>13</v>
      </c>
      <c r="K230" s="359"/>
      <c r="L230" s="7"/>
    </row>
    <row r="231" spans="2:12" x14ac:dyDescent="0.3">
      <c r="B231" s="20"/>
      <c r="C231" s="15" t="s">
        <v>14</v>
      </c>
      <c r="D231" s="15" t="s">
        <v>15</v>
      </c>
      <c r="E231" s="15" t="s">
        <v>16</v>
      </c>
      <c r="F231" s="15" t="s">
        <v>17</v>
      </c>
      <c r="G231" s="16" t="s">
        <v>18</v>
      </c>
      <c r="H231" s="11">
        <v>2</v>
      </c>
      <c r="I231" s="11">
        <v>1</v>
      </c>
      <c r="J231" s="11">
        <v>4</v>
      </c>
      <c r="K231" s="12">
        <v>1</v>
      </c>
      <c r="L231" s="7"/>
    </row>
    <row r="232" spans="2:12" x14ac:dyDescent="0.3">
      <c r="B232" s="50" t="s">
        <v>289</v>
      </c>
      <c r="C232" s="15" t="s">
        <v>19</v>
      </c>
      <c r="D232" s="15"/>
      <c r="E232" s="15"/>
      <c r="F232" s="15"/>
      <c r="G232" s="16"/>
      <c r="H232" s="11"/>
      <c r="I232" s="11"/>
      <c r="J232" s="11"/>
      <c r="K232" s="12"/>
      <c r="L232" s="7"/>
    </row>
    <row r="233" spans="2:12" x14ac:dyDescent="0.3">
      <c r="B233" s="50" t="s">
        <v>291</v>
      </c>
      <c r="C233" s="15" t="s">
        <v>19</v>
      </c>
      <c r="D233" s="15"/>
      <c r="E233" s="15"/>
      <c r="F233" s="15"/>
      <c r="G233" s="16"/>
      <c r="H233" s="11"/>
      <c r="I233" s="11"/>
      <c r="J233" s="11"/>
      <c r="K233" s="12"/>
      <c r="L233" s="7"/>
    </row>
    <row r="234" spans="2:12" x14ac:dyDescent="0.3">
      <c r="B234" s="50" t="s">
        <v>290</v>
      </c>
      <c r="C234" s="15"/>
      <c r="D234" s="15"/>
      <c r="E234" s="15"/>
      <c r="F234" s="15" t="s">
        <v>19</v>
      </c>
      <c r="G234" s="16"/>
      <c r="H234" s="11"/>
      <c r="I234" s="11"/>
      <c r="J234" s="11"/>
      <c r="K234" s="12"/>
      <c r="L234" s="7"/>
    </row>
    <row r="235" spans="2:12" ht="21.6" x14ac:dyDescent="0.3">
      <c r="B235" s="50" t="s">
        <v>292</v>
      </c>
      <c r="C235" s="15"/>
      <c r="D235" s="15"/>
      <c r="E235" s="15"/>
      <c r="F235" s="15"/>
      <c r="G235" s="16" t="s">
        <v>19</v>
      </c>
      <c r="H235" s="11"/>
      <c r="I235" s="11"/>
      <c r="J235" s="11"/>
      <c r="K235" s="12"/>
      <c r="L235" s="7"/>
    </row>
    <row r="236" spans="2:12" x14ac:dyDescent="0.3">
      <c r="B236" s="50" t="s">
        <v>432</v>
      </c>
      <c r="C236" s="15"/>
      <c r="D236" s="15"/>
      <c r="E236" s="15"/>
      <c r="F236" s="15"/>
      <c r="G236" s="16"/>
      <c r="H236" s="11"/>
      <c r="I236" s="11"/>
      <c r="J236" s="11" t="s">
        <v>19</v>
      </c>
      <c r="K236" s="12"/>
      <c r="L236" s="7"/>
    </row>
    <row r="237" spans="2:12" x14ac:dyDescent="0.3">
      <c r="B237" s="50" t="s">
        <v>294</v>
      </c>
      <c r="C237" s="15"/>
      <c r="D237" s="15"/>
      <c r="E237" s="15"/>
      <c r="F237" s="15"/>
      <c r="G237" s="16"/>
      <c r="H237" s="11"/>
      <c r="I237" s="11" t="s">
        <v>19</v>
      </c>
      <c r="J237" s="11"/>
      <c r="K237" s="12"/>
      <c r="L237" s="7"/>
    </row>
    <row r="238" spans="2:12" ht="15" thickBot="1" x14ac:dyDescent="0.35">
      <c r="B238" s="52"/>
      <c r="C238" s="174"/>
      <c r="D238" s="174"/>
      <c r="E238" s="174"/>
      <c r="F238" s="174"/>
      <c r="G238" s="175"/>
      <c r="H238" s="29"/>
      <c r="I238" s="29"/>
      <c r="J238" s="29"/>
      <c r="K238" s="29"/>
      <c r="L238" s="7"/>
    </row>
    <row r="239" spans="2:12" ht="21" x14ac:dyDescent="0.4">
      <c r="B239" s="303" t="s">
        <v>454</v>
      </c>
      <c r="C239" s="304"/>
      <c r="D239" s="304"/>
      <c r="E239" s="304"/>
      <c r="F239" s="304"/>
      <c r="G239" s="304"/>
      <c r="H239" s="304"/>
      <c r="I239" s="304"/>
      <c r="J239" s="304"/>
      <c r="K239" s="305"/>
      <c r="L239" s="7"/>
    </row>
    <row r="240" spans="2:12" x14ac:dyDescent="0.3">
      <c r="B240" s="342" t="s">
        <v>455</v>
      </c>
      <c r="C240" s="343"/>
      <c r="D240" s="343"/>
      <c r="E240" s="343"/>
      <c r="F240" s="343"/>
      <c r="G240" s="343"/>
      <c r="H240" s="343"/>
      <c r="I240" s="343"/>
      <c r="J240" s="343"/>
      <c r="K240" s="344"/>
    </row>
    <row r="241" spans="2:11" ht="14.4" customHeight="1" x14ac:dyDescent="0.3">
      <c r="B241" s="342"/>
      <c r="C241" s="343"/>
      <c r="D241" s="343"/>
      <c r="E241" s="343"/>
      <c r="F241" s="343"/>
      <c r="G241" s="343"/>
      <c r="H241" s="343"/>
      <c r="I241" s="343"/>
      <c r="J241" s="343"/>
      <c r="K241" s="344"/>
    </row>
  </sheetData>
  <mergeCells count="54">
    <mergeCell ref="B186:K186"/>
    <mergeCell ref="C187:G187"/>
    <mergeCell ref="B162:K162"/>
    <mergeCell ref="C164:G164"/>
    <mergeCell ref="H164:I164"/>
    <mergeCell ref="J164:K164"/>
    <mergeCell ref="B184:K184"/>
    <mergeCell ref="B122:K122"/>
    <mergeCell ref="C123:G123"/>
    <mergeCell ref="H123:I123"/>
    <mergeCell ref="J123:K123"/>
    <mergeCell ref="H139:I139"/>
    <mergeCell ref="J139:K139"/>
    <mergeCell ref="B136:K136"/>
    <mergeCell ref="B138:K138"/>
    <mergeCell ref="C139:G139"/>
    <mergeCell ref="B4:K5"/>
    <mergeCell ref="C9:G9"/>
    <mergeCell ref="H9:I9"/>
    <mergeCell ref="J9:K9"/>
    <mergeCell ref="B7:K7"/>
    <mergeCell ref="B8:K8"/>
    <mergeCell ref="B26:K26"/>
    <mergeCell ref="B27:K27"/>
    <mergeCell ref="C28:G28"/>
    <mergeCell ref="H28:I28"/>
    <mergeCell ref="B120:K120"/>
    <mergeCell ref="B60:K60"/>
    <mergeCell ref="B61:K61"/>
    <mergeCell ref="C62:G62"/>
    <mergeCell ref="H62:I62"/>
    <mergeCell ref="J62:K62"/>
    <mergeCell ref="J28:K28"/>
    <mergeCell ref="B45:K45"/>
    <mergeCell ref="B46:K46"/>
    <mergeCell ref="C47:G47"/>
    <mergeCell ref="H47:I47"/>
    <mergeCell ref="J47:K47"/>
    <mergeCell ref="B240:K241"/>
    <mergeCell ref="B152:K152"/>
    <mergeCell ref="B154:K154"/>
    <mergeCell ref="C155:G155"/>
    <mergeCell ref="H155:I155"/>
    <mergeCell ref="J155:K155"/>
    <mergeCell ref="B210:K210"/>
    <mergeCell ref="C212:G212"/>
    <mergeCell ref="H212:I212"/>
    <mergeCell ref="H230:I230"/>
    <mergeCell ref="J230:K230"/>
    <mergeCell ref="J212:K212"/>
    <mergeCell ref="B228:K228"/>
    <mergeCell ref="C230:G230"/>
    <mergeCell ref="H187:I187"/>
    <mergeCell ref="J187:K187"/>
  </mergeCells>
  <pageMargins left="0.7" right="0.7" top="0.75" bottom="0.75" header="0.3" footer="0.3"/>
  <pageSetup paperSize="9" scale="65" fitToHeight="0" orientation="portrait" r:id="rId1"/>
  <rowBreaks count="3" manualBreakCount="3">
    <brk id="58" max="13" man="1"/>
    <brk id="119" max="13" man="1"/>
    <brk id="183" max="13" man="1"/>
  </rowBreaks>
  <drawing r:id="rId2"/>
  <legacyDrawing r:id="rId3"/>
  <oleObjects>
    <mc:AlternateContent xmlns:mc="http://schemas.openxmlformats.org/markup-compatibility/2006">
      <mc:Choice Requires="x14">
        <oleObject progId="MSPhotoEd.3" shapeId="4099" r:id="rId4">
          <objectPr defaultSize="0" autoPict="0" r:id="rId5">
            <anchor moveWithCells="1" sizeWithCells="1">
              <from>
                <xdr:col>1</xdr:col>
                <xdr:colOff>30480</xdr:colOff>
                <xdr:row>0</xdr:row>
                <xdr:rowOff>45720</xdr:rowOff>
              </from>
              <to>
                <xdr:col>1</xdr:col>
                <xdr:colOff>708660</xdr:colOff>
                <xdr:row>2</xdr:row>
                <xdr:rowOff>114300</xdr:rowOff>
              </to>
            </anchor>
          </objectPr>
        </oleObject>
      </mc:Choice>
      <mc:Fallback>
        <oleObject progId="MSPhotoEd.3" shapeId="409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4"/>
  <sheetViews>
    <sheetView topLeftCell="A40" zoomScale="85" zoomScaleNormal="85" workbookViewId="0">
      <selection activeCell="J81" sqref="J81"/>
    </sheetView>
  </sheetViews>
  <sheetFormatPr baseColWidth="10" defaultRowHeight="14.4" x14ac:dyDescent="0.3"/>
  <cols>
    <col min="1" max="1" width="3.88671875" customWidth="1"/>
    <col min="2" max="2" width="21.109375" customWidth="1"/>
    <col min="3" max="3" width="19.88671875" customWidth="1"/>
    <col min="8" max="8" width="4.5546875" customWidth="1"/>
  </cols>
  <sheetData>
    <row r="1" spans="1:10" ht="15" thickBot="1" x14ac:dyDescent="0.35"/>
    <row r="2" spans="1:10" x14ac:dyDescent="0.3">
      <c r="A2" s="371" t="s">
        <v>123</v>
      </c>
      <c r="B2" s="372"/>
      <c r="C2" s="372"/>
      <c r="D2" s="372"/>
      <c r="E2" s="372"/>
      <c r="F2" s="372"/>
      <c r="G2" s="372"/>
      <c r="H2" s="373"/>
    </row>
    <row r="3" spans="1:10" ht="46.5" customHeight="1" thickBot="1" x14ac:dyDescent="0.35">
      <c r="A3" s="374"/>
      <c r="B3" s="375"/>
      <c r="C3" s="375"/>
      <c r="D3" s="375"/>
      <c r="E3" s="375"/>
      <c r="F3" s="375"/>
      <c r="G3" s="375"/>
      <c r="H3" s="376"/>
    </row>
    <row r="6" spans="1:10" x14ac:dyDescent="0.3">
      <c r="D6" s="421" t="s">
        <v>126</v>
      </c>
      <c r="E6" s="421"/>
      <c r="F6" s="421"/>
      <c r="G6" s="7">
        <f>D31+D56++D69+D87+D108+E153</f>
        <v>1074.9099999999999</v>
      </c>
      <c r="I6" s="189">
        <f>D31+D56+D69+D87+D108+D153</f>
        <v>1074.9099999999999</v>
      </c>
      <c r="J6" t="s">
        <v>326</v>
      </c>
    </row>
    <row r="7" spans="1:10" x14ac:dyDescent="0.3">
      <c r="D7" s="421" t="s">
        <v>127</v>
      </c>
      <c r="E7" s="421"/>
      <c r="F7" s="421"/>
      <c r="G7">
        <f>E134</f>
        <v>229.68</v>
      </c>
    </row>
    <row r="9" spans="1:10" ht="18" x14ac:dyDescent="0.3">
      <c r="B9" s="104" t="s">
        <v>169</v>
      </c>
      <c r="C9" s="67"/>
      <c r="D9" s="67"/>
      <c r="E9" s="67"/>
      <c r="F9" s="67"/>
      <c r="G9" s="67"/>
    </row>
    <row r="10" spans="1:10" ht="15" thickBot="1" x14ac:dyDescent="0.35">
      <c r="B10" s="68"/>
      <c r="C10" s="67"/>
      <c r="D10" s="67"/>
      <c r="E10" s="67"/>
      <c r="F10" s="67"/>
      <c r="G10" s="67"/>
    </row>
    <row r="11" spans="1:10" ht="15" thickTop="1" x14ac:dyDescent="0.3">
      <c r="B11" s="86"/>
      <c r="C11" s="145"/>
      <c r="D11" s="387"/>
      <c r="E11" s="388"/>
      <c r="F11" s="387"/>
      <c r="G11" s="388"/>
    </row>
    <row r="12" spans="1:10" ht="15" customHeight="1" x14ac:dyDescent="0.3">
      <c r="B12" s="87" t="s">
        <v>128</v>
      </c>
      <c r="C12" s="146" t="s">
        <v>129</v>
      </c>
      <c r="D12" s="417" t="s">
        <v>180</v>
      </c>
      <c r="E12" s="418"/>
      <c r="F12" s="417" t="s">
        <v>131</v>
      </c>
      <c r="G12" s="418"/>
    </row>
    <row r="13" spans="1:10" ht="15" thickBot="1" x14ac:dyDescent="0.35">
      <c r="B13" s="87"/>
      <c r="C13" s="88"/>
      <c r="D13" s="419"/>
      <c r="E13" s="420"/>
      <c r="F13" s="419"/>
      <c r="G13" s="420"/>
    </row>
    <row r="14" spans="1:10" ht="15.6" thickTop="1" thickBot="1" x14ac:dyDescent="0.35">
      <c r="B14" s="89"/>
      <c r="C14" s="90"/>
      <c r="D14" s="91" t="s">
        <v>132</v>
      </c>
      <c r="E14" s="91" t="s">
        <v>133</v>
      </c>
      <c r="F14" s="91" t="s">
        <v>132</v>
      </c>
      <c r="G14" s="91" t="s">
        <v>133</v>
      </c>
    </row>
    <row r="15" spans="1:10" ht="16.5" customHeight="1" thickTop="1" x14ac:dyDescent="0.3">
      <c r="B15" s="195" t="s">
        <v>134</v>
      </c>
      <c r="C15" s="162"/>
      <c r="D15" s="70"/>
      <c r="E15" s="193"/>
      <c r="F15" s="194"/>
      <c r="G15" s="193"/>
    </row>
    <row r="16" spans="1:10" x14ac:dyDescent="0.3">
      <c r="B16" s="200" t="s">
        <v>181</v>
      </c>
      <c r="C16" s="162" t="s">
        <v>139</v>
      </c>
      <c r="D16" s="268">
        <v>5.95</v>
      </c>
      <c r="E16" s="193"/>
      <c r="F16" s="70" t="s">
        <v>152</v>
      </c>
      <c r="G16" s="193"/>
    </row>
    <row r="17" spans="2:7" ht="28.8" x14ac:dyDescent="0.3">
      <c r="B17" s="200" t="s">
        <v>314</v>
      </c>
      <c r="C17" s="162" t="s">
        <v>168</v>
      </c>
      <c r="D17" s="269">
        <v>149.94</v>
      </c>
      <c r="E17" s="198"/>
      <c r="F17" s="162" t="s">
        <v>325</v>
      </c>
      <c r="G17" s="170"/>
    </row>
    <row r="18" spans="2:7" x14ac:dyDescent="0.3">
      <c r="B18" s="195" t="s">
        <v>135</v>
      </c>
      <c r="C18" s="162"/>
      <c r="D18" s="70"/>
      <c r="E18" s="193"/>
      <c r="F18" s="70"/>
      <c r="G18" s="193"/>
    </row>
    <row r="19" spans="2:7" x14ac:dyDescent="0.3">
      <c r="B19" s="270" t="s">
        <v>320</v>
      </c>
      <c r="C19" s="162" t="s">
        <v>140</v>
      </c>
      <c r="D19" s="268">
        <v>120.36</v>
      </c>
      <c r="E19" s="193"/>
      <c r="F19" s="70" t="s">
        <v>183</v>
      </c>
      <c r="G19" s="193"/>
    </row>
    <row r="20" spans="2:7" x14ac:dyDescent="0.3">
      <c r="B20" s="270" t="s">
        <v>304</v>
      </c>
      <c r="C20" s="269" t="s">
        <v>140</v>
      </c>
      <c r="D20" s="268">
        <v>10.11</v>
      </c>
      <c r="E20" s="193"/>
      <c r="F20" s="70"/>
      <c r="G20" s="193"/>
    </row>
    <row r="21" spans="2:7" x14ac:dyDescent="0.3">
      <c r="B21" s="270" t="s">
        <v>305</v>
      </c>
      <c r="C21" s="269" t="s">
        <v>140</v>
      </c>
      <c r="D21" s="268">
        <v>10.199999999999999</v>
      </c>
      <c r="E21" s="193"/>
      <c r="F21" s="70"/>
      <c r="G21" s="193"/>
    </row>
    <row r="22" spans="2:7" x14ac:dyDescent="0.3">
      <c r="B22" s="200" t="s">
        <v>319</v>
      </c>
      <c r="C22" s="269" t="s">
        <v>140</v>
      </c>
      <c r="D22" s="268">
        <v>23.58</v>
      </c>
      <c r="E22" s="193"/>
      <c r="F22" s="70" t="s">
        <v>146</v>
      </c>
      <c r="G22" s="193"/>
    </row>
    <row r="23" spans="2:7" x14ac:dyDescent="0.3">
      <c r="B23" s="200"/>
      <c r="C23" s="162"/>
      <c r="D23" s="228"/>
      <c r="E23" s="193"/>
      <c r="F23" s="70"/>
      <c r="G23" s="193"/>
    </row>
    <row r="24" spans="2:7" x14ac:dyDescent="0.3">
      <c r="B24" s="195" t="s">
        <v>246</v>
      </c>
      <c r="C24" s="162"/>
      <c r="D24" s="70"/>
      <c r="E24" s="193"/>
      <c r="F24" s="194"/>
      <c r="G24" s="193"/>
    </row>
    <row r="25" spans="2:7" x14ac:dyDescent="0.3">
      <c r="B25" s="270" t="s">
        <v>321</v>
      </c>
      <c r="C25" s="162" t="s">
        <v>140</v>
      </c>
      <c r="D25" s="268">
        <v>9.83</v>
      </c>
      <c r="E25" s="193"/>
      <c r="F25" s="194" t="s">
        <v>146</v>
      </c>
      <c r="G25" s="193"/>
    </row>
    <row r="26" spans="2:7" x14ac:dyDescent="0.3">
      <c r="B26" s="270" t="s">
        <v>322</v>
      </c>
      <c r="C26" s="162" t="s">
        <v>140</v>
      </c>
      <c r="D26" s="268">
        <v>6.51</v>
      </c>
      <c r="E26" s="193"/>
      <c r="F26" s="194"/>
      <c r="G26" s="193"/>
    </row>
    <row r="27" spans="2:7" x14ac:dyDescent="0.3">
      <c r="B27" s="270" t="s">
        <v>323</v>
      </c>
      <c r="C27" s="162" t="s">
        <v>140</v>
      </c>
      <c r="D27" s="268">
        <v>10.42</v>
      </c>
      <c r="E27" s="193"/>
      <c r="F27" s="70" t="s">
        <v>152</v>
      </c>
      <c r="G27" s="193"/>
    </row>
    <row r="28" spans="2:7" x14ac:dyDescent="0.3">
      <c r="B28" s="270" t="s">
        <v>324</v>
      </c>
      <c r="C28" s="162" t="s">
        <v>140</v>
      </c>
      <c r="D28" s="268">
        <v>12.35</v>
      </c>
      <c r="E28" s="193"/>
      <c r="F28" s="70"/>
      <c r="G28" s="193"/>
    </row>
    <row r="29" spans="2:7" x14ac:dyDescent="0.3">
      <c r="B29" s="200"/>
      <c r="C29" s="162"/>
      <c r="D29" s="228"/>
      <c r="E29" s="193"/>
      <c r="F29" s="70"/>
      <c r="G29" s="193"/>
    </row>
    <row r="30" spans="2:7" ht="15" thickBot="1" x14ac:dyDescent="0.35">
      <c r="B30" s="195" t="s">
        <v>138</v>
      </c>
      <c r="C30" s="162"/>
      <c r="D30" s="70"/>
      <c r="E30" s="193"/>
      <c r="F30" s="194"/>
      <c r="G30" s="193"/>
    </row>
    <row r="31" spans="2:7" ht="31.5" customHeight="1" thickTop="1" thickBot="1" x14ac:dyDescent="0.35">
      <c r="B31" s="222"/>
      <c r="C31" s="229" t="s">
        <v>148</v>
      </c>
      <c r="D31" s="230">
        <f>SUM(D15:D30)</f>
        <v>359.25</v>
      </c>
      <c r="E31" s="231"/>
      <c r="F31" s="422"/>
      <c r="G31" s="423"/>
    </row>
    <row r="32" spans="2:7" ht="20.25" customHeight="1" thickTop="1" thickBot="1" x14ac:dyDescent="0.35">
      <c r="B32" s="424" t="s">
        <v>218</v>
      </c>
      <c r="C32" s="425"/>
      <c r="D32" s="425"/>
      <c r="E32" s="425"/>
      <c r="F32" s="425"/>
      <c r="G32" s="426"/>
    </row>
    <row r="33" spans="2:7" ht="15" thickTop="1" x14ac:dyDescent="0.3">
      <c r="B33" s="67"/>
      <c r="C33" s="67"/>
      <c r="D33" s="67"/>
      <c r="E33" s="67"/>
      <c r="F33" s="67"/>
      <c r="G33" s="67"/>
    </row>
    <row r="34" spans="2:7" ht="18" x14ac:dyDescent="0.3">
      <c r="B34" s="104" t="s">
        <v>222</v>
      </c>
      <c r="C34" s="67"/>
      <c r="D34" s="67"/>
      <c r="E34" s="67"/>
      <c r="F34" s="67"/>
      <c r="G34" s="67"/>
    </row>
    <row r="35" spans="2:7" ht="15" thickBot="1" x14ac:dyDescent="0.35">
      <c r="B35" s="68"/>
      <c r="C35" s="67"/>
      <c r="D35" s="67"/>
      <c r="E35" s="67"/>
      <c r="F35" s="67"/>
      <c r="G35" s="67"/>
    </row>
    <row r="36" spans="2:7" ht="15" thickTop="1" x14ac:dyDescent="0.3">
      <c r="B36" s="86"/>
      <c r="C36" s="145"/>
      <c r="D36" s="387"/>
      <c r="E36" s="388"/>
      <c r="F36" s="387"/>
      <c r="G36" s="388"/>
    </row>
    <row r="37" spans="2:7" ht="15" customHeight="1" x14ac:dyDescent="0.3">
      <c r="B37" s="87" t="s">
        <v>128</v>
      </c>
      <c r="C37" s="146" t="s">
        <v>129</v>
      </c>
      <c r="D37" s="417" t="s">
        <v>130</v>
      </c>
      <c r="E37" s="418"/>
      <c r="F37" s="417" t="s">
        <v>131</v>
      </c>
      <c r="G37" s="418"/>
    </row>
    <row r="38" spans="2:7" ht="15" thickBot="1" x14ac:dyDescent="0.35">
      <c r="B38" s="87"/>
      <c r="C38" s="88"/>
      <c r="D38" s="419"/>
      <c r="E38" s="420"/>
      <c r="F38" s="419"/>
      <c r="G38" s="420"/>
    </row>
    <row r="39" spans="2:7" ht="15.6" thickTop="1" thickBot="1" x14ac:dyDescent="0.35">
      <c r="B39" s="89"/>
      <c r="C39" s="90"/>
      <c r="D39" s="91" t="s">
        <v>132</v>
      </c>
      <c r="E39" s="91" t="s">
        <v>133</v>
      </c>
      <c r="F39" s="91" t="s">
        <v>132</v>
      </c>
      <c r="G39" s="91" t="s">
        <v>133</v>
      </c>
    </row>
    <row r="40" spans="2:7" ht="15" thickTop="1" x14ac:dyDescent="0.3">
      <c r="B40" s="160" t="s">
        <v>150</v>
      </c>
      <c r="C40" s="155"/>
      <c r="D40" s="162"/>
      <c r="E40" s="158"/>
      <c r="F40" s="158"/>
      <c r="G40" s="158"/>
    </row>
    <row r="41" spans="2:7" x14ac:dyDescent="0.3">
      <c r="B41" s="153" t="s">
        <v>309</v>
      </c>
      <c r="C41" s="162" t="s">
        <v>139</v>
      </c>
      <c r="D41" s="269">
        <v>10.07</v>
      </c>
      <c r="E41" s="158"/>
      <c r="F41" s="162" t="s">
        <v>152</v>
      </c>
      <c r="G41" s="162"/>
    </row>
    <row r="42" spans="2:7" x14ac:dyDescent="0.3">
      <c r="B42" s="200" t="s">
        <v>310</v>
      </c>
      <c r="C42" s="162" t="s">
        <v>139</v>
      </c>
      <c r="D42" s="269">
        <v>21.8</v>
      </c>
      <c r="E42" s="158"/>
      <c r="F42" s="162" t="s">
        <v>152</v>
      </c>
      <c r="G42" s="162"/>
    </row>
    <row r="43" spans="2:7" x14ac:dyDescent="0.3">
      <c r="B43" s="200" t="s">
        <v>311</v>
      </c>
      <c r="C43" s="162" t="s">
        <v>139</v>
      </c>
      <c r="D43" s="269">
        <v>10.46</v>
      </c>
      <c r="E43" s="158"/>
      <c r="F43" s="162" t="s">
        <v>152</v>
      </c>
      <c r="G43" s="162"/>
    </row>
    <row r="44" spans="2:7" x14ac:dyDescent="0.3">
      <c r="B44" s="153" t="s">
        <v>312</v>
      </c>
      <c r="C44" s="162" t="s">
        <v>168</v>
      </c>
      <c r="D44" s="269">
        <v>271.20999999999998</v>
      </c>
      <c r="E44" s="158"/>
      <c r="F44" s="162" t="s">
        <v>152</v>
      </c>
      <c r="G44" s="162"/>
    </row>
    <row r="45" spans="2:7" x14ac:dyDescent="0.3">
      <c r="B45" s="200" t="s">
        <v>312</v>
      </c>
      <c r="C45" s="162" t="s">
        <v>168</v>
      </c>
      <c r="D45" s="269">
        <v>30.39</v>
      </c>
      <c r="E45" s="194"/>
      <c r="F45" s="162" t="s">
        <v>152</v>
      </c>
      <c r="G45" s="162"/>
    </row>
    <row r="46" spans="2:7" x14ac:dyDescent="0.3">
      <c r="B46" s="153" t="s">
        <v>307</v>
      </c>
      <c r="C46" s="162" t="s">
        <v>168</v>
      </c>
      <c r="D46" s="269">
        <v>19.23</v>
      </c>
      <c r="E46" s="158"/>
      <c r="F46" s="162" t="s">
        <v>152</v>
      </c>
      <c r="G46" s="162"/>
    </row>
    <row r="47" spans="2:7" x14ac:dyDescent="0.3">
      <c r="B47" s="270" t="s">
        <v>151</v>
      </c>
      <c r="C47" s="269" t="s">
        <v>168</v>
      </c>
      <c r="D47" s="269">
        <v>11.34</v>
      </c>
      <c r="E47" s="194"/>
      <c r="F47" s="269" t="s">
        <v>152</v>
      </c>
      <c r="G47" s="162"/>
    </row>
    <row r="48" spans="2:7" x14ac:dyDescent="0.3">
      <c r="B48" s="270" t="s">
        <v>313</v>
      </c>
      <c r="C48" s="269" t="s">
        <v>168</v>
      </c>
      <c r="D48" s="269">
        <v>43.64</v>
      </c>
      <c r="E48" s="194"/>
      <c r="F48" s="269" t="s">
        <v>152</v>
      </c>
      <c r="G48" s="162"/>
    </row>
    <row r="49" spans="2:7" x14ac:dyDescent="0.3">
      <c r="B49" s="270" t="s">
        <v>313</v>
      </c>
      <c r="C49" s="269" t="s">
        <v>168</v>
      </c>
      <c r="D49" s="269">
        <v>14.93</v>
      </c>
      <c r="E49" s="194"/>
      <c r="F49" s="269" t="s">
        <v>152</v>
      </c>
      <c r="G49" s="162"/>
    </row>
    <row r="50" spans="2:7" x14ac:dyDescent="0.3">
      <c r="B50" s="153" t="s">
        <v>315</v>
      </c>
      <c r="C50" s="162" t="s">
        <v>168</v>
      </c>
      <c r="D50" s="269">
        <v>37.119999999999997</v>
      </c>
      <c r="E50" s="158"/>
      <c r="F50" s="162" t="s">
        <v>146</v>
      </c>
      <c r="G50" s="162"/>
    </row>
    <row r="51" spans="2:7" x14ac:dyDescent="0.3">
      <c r="B51" s="200" t="s">
        <v>316</v>
      </c>
      <c r="C51" s="162" t="s">
        <v>168</v>
      </c>
      <c r="D51" s="269">
        <v>17.88</v>
      </c>
      <c r="E51" s="162">
        <v>31.44</v>
      </c>
      <c r="F51" s="162" t="s">
        <v>152</v>
      </c>
      <c r="G51" s="162"/>
    </row>
    <row r="52" spans="2:7" x14ac:dyDescent="0.3">
      <c r="B52" s="200" t="s">
        <v>317</v>
      </c>
      <c r="C52" s="162" t="s">
        <v>168</v>
      </c>
      <c r="D52" s="269">
        <v>15.2</v>
      </c>
      <c r="E52" s="162">
        <v>31.44</v>
      </c>
      <c r="F52" s="162" t="s">
        <v>152</v>
      </c>
      <c r="G52" s="162"/>
    </row>
    <row r="53" spans="2:7" x14ac:dyDescent="0.3">
      <c r="B53" s="200" t="s">
        <v>318</v>
      </c>
      <c r="C53" s="162" t="s">
        <v>168</v>
      </c>
      <c r="D53" s="269">
        <v>17.87</v>
      </c>
      <c r="E53" s="162">
        <v>22.72</v>
      </c>
      <c r="F53" s="162" t="s">
        <v>152</v>
      </c>
      <c r="G53" s="162"/>
    </row>
    <row r="54" spans="2:7" ht="15" thickBot="1" x14ac:dyDescent="0.35">
      <c r="B54" s="153"/>
      <c r="C54" s="156"/>
      <c r="D54" s="163"/>
      <c r="E54" s="163"/>
      <c r="F54" s="163"/>
      <c r="G54" s="163"/>
    </row>
    <row r="55" spans="2:7" ht="15" thickTop="1" x14ac:dyDescent="0.3">
      <c r="B55" s="414"/>
      <c r="C55" s="79"/>
      <c r="D55" s="427"/>
      <c r="E55" s="428"/>
      <c r="F55" s="431"/>
      <c r="G55" s="432"/>
    </row>
    <row r="56" spans="2:7" ht="15" customHeight="1" x14ac:dyDescent="0.3">
      <c r="B56" s="415"/>
      <c r="C56" s="80" t="s">
        <v>153</v>
      </c>
      <c r="D56" s="201">
        <f>SUM(D40:D54)</f>
        <v>521.13999999999987</v>
      </c>
      <c r="E56" s="196">
        <f>SUM(E40:E54)</f>
        <v>85.6</v>
      </c>
      <c r="F56" s="433"/>
      <c r="G56" s="434"/>
    </row>
    <row r="57" spans="2:7" ht="15" thickBot="1" x14ac:dyDescent="0.35">
      <c r="B57" s="416"/>
      <c r="C57" s="79"/>
      <c r="D57" s="429"/>
      <c r="E57" s="430"/>
      <c r="F57" s="435"/>
      <c r="G57" s="436"/>
    </row>
    <row r="58" spans="2:7" ht="15" thickTop="1" x14ac:dyDescent="0.3">
      <c r="B58" s="67"/>
      <c r="C58" s="94"/>
      <c r="D58" s="67"/>
      <c r="E58" s="67"/>
      <c r="F58" s="67"/>
      <c r="G58" s="67"/>
    </row>
    <row r="59" spans="2:7" ht="18" x14ac:dyDescent="0.3">
      <c r="B59" s="104" t="s">
        <v>179</v>
      </c>
      <c r="C59" s="67"/>
      <c r="D59" s="67"/>
      <c r="E59" s="67"/>
      <c r="F59" s="67"/>
      <c r="G59" s="67"/>
    </row>
    <row r="60" spans="2:7" ht="15" thickBot="1" x14ac:dyDescent="0.35">
      <c r="B60" s="68"/>
      <c r="C60" s="67"/>
      <c r="D60" s="67"/>
      <c r="E60" s="67"/>
      <c r="F60" s="67"/>
      <c r="G60" s="67"/>
    </row>
    <row r="61" spans="2:7" ht="15" customHeight="1" thickTop="1" x14ac:dyDescent="0.3">
      <c r="B61" s="391" t="s">
        <v>128</v>
      </c>
      <c r="C61" s="391" t="s">
        <v>129</v>
      </c>
      <c r="D61" s="387" t="s">
        <v>130</v>
      </c>
      <c r="E61" s="388"/>
      <c r="F61" s="387" t="s">
        <v>131</v>
      </c>
      <c r="G61" s="388"/>
    </row>
    <row r="62" spans="2:7" ht="15" thickBot="1" x14ac:dyDescent="0.35">
      <c r="B62" s="392"/>
      <c r="C62" s="392"/>
      <c r="D62" s="389"/>
      <c r="E62" s="390"/>
      <c r="F62" s="389"/>
      <c r="G62" s="390"/>
    </row>
    <row r="63" spans="2:7" ht="15.6" thickTop="1" thickBot="1" x14ac:dyDescent="0.35">
      <c r="B63" s="89"/>
      <c r="C63" s="90"/>
      <c r="D63" s="91" t="s">
        <v>132</v>
      </c>
      <c r="E63" s="91" t="s">
        <v>133</v>
      </c>
      <c r="F63" s="91" t="s">
        <v>132</v>
      </c>
      <c r="G63" s="91" t="s">
        <v>133</v>
      </c>
    </row>
    <row r="64" spans="2:7" ht="30" customHeight="1" thickTop="1" x14ac:dyDescent="0.3">
      <c r="B64" s="160" t="s">
        <v>155</v>
      </c>
      <c r="C64" s="155"/>
      <c r="D64" s="162"/>
      <c r="E64" s="444"/>
      <c r="F64" s="162"/>
      <c r="G64" s="441"/>
    </row>
    <row r="65" spans="2:7" x14ac:dyDescent="0.3">
      <c r="B65" s="153" t="s">
        <v>182</v>
      </c>
      <c r="C65" s="162" t="s">
        <v>140</v>
      </c>
      <c r="D65" s="269">
        <v>44.25</v>
      </c>
      <c r="E65" s="444"/>
      <c r="F65" s="162" t="s">
        <v>152</v>
      </c>
      <c r="G65" s="441"/>
    </row>
    <row r="66" spans="2:7" x14ac:dyDescent="0.3">
      <c r="B66" s="195" t="s">
        <v>159</v>
      </c>
      <c r="C66" s="437"/>
      <c r="D66" s="438"/>
      <c r="E66" s="444"/>
      <c r="F66" s="162"/>
      <c r="G66" s="441"/>
    </row>
    <row r="67" spans="2:7" ht="15" thickBot="1" x14ac:dyDescent="0.35">
      <c r="B67" s="293" t="s">
        <v>182</v>
      </c>
      <c r="C67" s="162" t="s">
        <v>280</v>
      </c>
      <c r="D67" s="162">
        <v>40</v>
      </c>
      <c r="E67" s="444"/>
      <c r="F67" s="162" t="s">
        <v>152</v>
      </c>
      <c r="G67" s="441"/>
    </row>
    <row r="68" spans="2:7" ht="15" thickTop="1" x14ac:dyDescent="0.3">
      <c r="B68" s="414"/>
      <c r="C68" s="79"/>
      <c r="D68" s="442"/>
      <c r="E68" s="443"/>
      <c r="F68" s="431"/>
      <c r="G68" s="432"/>
    </row>
    <row r="69" spans="2:7" x14ac:dyDescent="0.3">
      <c r="B69" s="415"/>
      <c r="C69" s="80" t="s">
        <v>153</v>
      </c>
      <c r="D69" s="201">
        <f>SUM(D64:D67)</f>
        <v>84.25</v>
      </c>
      <c r="E69" s="202"/>
      <c r="F69" s="433"/>
      <c r="G69" s="434"/>
    </row>
    <row r="70" spans="2:7" ht="15" thickBot="1" x14ac:dyDescent="0.35">
      <c r="B70" s="416"/>
      <c r="C70" s="95"/>
      <c r="D70" s="429"/>
      <c r="E70" s="430"/>
      <c r="F70" s="435"/>
      <c r="G70" s="436"/>
    </row>
    <row r="71" spans="2:7" ht="15" thickTop="1" x14ac:dyDescent="0.3">
      <c r="B71" s="67"/>
      <c r="C71" s="67"/>
      <c r="D71" s="67"/>
      <c r="E71" s="67"/>
      <c r="F71" s="67"/>
      <c r="G71" s="67"/>
    </row>
    <row r="72" spans="2:7" ht="18" x14ac:dyDescent="0.3">
      <c r="B72" s="104" t="s">
        <v>172</v>
      </c>
      <c r="C72" s="67"/>
      <c r="D72" s="67"/>
      <c r="E72" s="67"/>
      <c r="F72" s="67"/>
      <c r="G72" s="67"/>
    </row>
    <row r="73" spans="2:7" ht="15" thickBot="1" x14ac:dyDescent="0.35">
      <c r="B73" s="68"/>
      <c r="C73" s="67"/>
      <c r="D73" s="67"/>
      <c r="E73" s="67"/>
      <c r="F73" s="67"/>
      <c r="G73" s="67"/>
    </row>
    <row r="74" spans="2:7" ht="15" customHeight="1" thickTop="1" x14ac:dyDescent="0.3">
      <c r="B74" s="391" t="s">
        <v>128</v>
      </c>
      <c r="C74" s="391" t="s">
        <v>129</v>
      </c>
      <c r="D74" s="387" t="s">
        <v>130</v>
      </c>
      <c r="E74" s="388"/>
      <c r="F74" s="387" t="s">
        <v>131</v>
      </c>
      <c r="G74" s="388"/>
    </row>
    <row r="75" spans="2:7" ht="15" thickBot="1" x14ac:dyDescent="0.35">
      <c r="B75" s="392"/>
      <c r="C75" s="392"/>
      <c r="D75" s="389"/>
      <c r="E75" s="390"/>
      <c r="F75" s="389"/>
      <c r="G75" s="390"/>
    </row>
    <row r="76" spans="2:7" ht="15.6" thickTop="1" thickBot="1" x14ac:dyDescent="0.35">
      <c r="B76" s="89"/>
      <c r="C76" s="90"/>
      <c r="D76" s="91" t="s">
        <v>132</v>
      </c>
      <c r="E76" s="91" t="s">
        <v>133</v>
      </c>
      <c r="F76" s="91" t="s">
        <v>132</v>
      </c>
      <c r="G76" s="91" t="s">
        <v>133</v>
      </c>
    </row>
    <row r="77" spans="2:7" ht="15" thickTop="1" x14ac:dyDescent="0.3">
      <c r="B77" s="160" t="s">
        <v>158</v>
      </c>
      <c r="C77" s="155"/>
      <c r="D77" s="162"/>
      <c r="E77" s="162"/>
      <c r="F77" s="162"/>
      <c r="G77" s="162"/>
    </row>
    <row r="78" spans="2:7" x14ac:dyDescent="0.3">
      <c r="B78" s="153" t="s">
        <v>188</v>
      </c>
      <c r="C78" s="162" t="s">
        <v>139</v>
      </c>
      <c r="D78" s="269">
        <v>2.37</v>
      </c>
      <c r="E78" s="162">
        <v>5.6</v>
      </c>
      <c r="F78" s="162" t="s">
        <v>175</v>
      </c>
      <c r="G78" s="162" t="s">
        <v>160</v>
      </c>
    </row>
    <row r="79" spans="2:7" x14ac:dyDescent="0.3">
      <c r="B79" s="153" t="s">
        <v>189</v>
      </c>
      <c r="C79" s="162" t="s">
        <v>168</v>
      </c>
      <c r="D79" s="269">
        <v>3.27</v>
      </c>
      <c r="E79" s="162">
        <v>23.2</v>
      </c>
      <c r="F79" s="162" t="s">
        <v>187</v>
      </c>
      <c r="G79" s="162" t="s">
        <v>160</v>
      </c>
    </row>
    <row r="80" spans="2:7" x14ac:dyDescent="0.3">
      <c r="B80" s="270" t="s">
        <v>189</v>
      </c>
      <c r="C80" s="269" t="s">
        <v>168</v>
      </c>
      <c r="D80" s="269">
        <v>3.31</v>
      </c>
      <c r="E80" s="269"/>
      <c r="F80" s="269"/>
      <c r="G80" s="162"/>
    </row>
    <row r="81" spans="2:7" x14ac:dyDescent="0.3">
      <c r="B81" s="271" t="s">
        <v>182</v>
      </c>
      <c r="C81" s="269"/>
      <c r="D81" s="269"/>
      <c r="E81" s="269"/>
      <c r="F81" s="269"/>
      <c r="G81" s="162"/>
    </row>
    <row r="82" spans="2:7" x14ac:dyDescent="0.3">
      <c r="B82" s="270" t="s">
        <v>186</v>
      </c>
      <c r="C82" s="269" t="s">
        <v>168</v>
      </c>
      <c r="D82" s="269">
        <f>5.57+1.87</f>
        <v>7.44</v>
      </c>
      <c r="E82" s="269">
        <v>1.6</v>
      </c>
      <c r="F82" s="269" t="s">
        <v>286</v>
      </c>
      <c r="G82" s="162" t="s">
        <v>192</v>
      </c>
    </row>
    <row r="83" spans="2:7" x14ac:dyDescent="0.3">
      <c r="B83" s="270" t="s">
        <v>190</v>
      </c>
      <c r="C83" s="269" t="s">
        <v>168</v>
      </c>
      <c r="D83" s="269">
        <v>7.07</v>
      </c>
      <c r="E83" s="269">
        <v>3.2</v>
      </c>
      <c r="F83" s="269" t="s">
        <v>187</v>
      </c>
      <c r="G83" s="162"/>
    </row>
    <row r="84" spans="2:7" x14ac:dyDescent="0.3">
      <c r="B84" s="270" t="s">
        <v>372</v>
      </c>
      <c r="C84" s="269" t="s">
        <v>168</v>
      </c>
      <c r="D84" s="269">
        <v>1.68</v>
      </c>
      <c r="E84" s="269"/>
      <c r="F84" s="269"/>
      <c r="G84" s="162"/>
    </row>
    <row r="85" spans="2:7" x14ac:dyDescent="0.3">
      <c r="B85" s="191"/>
      <c r="C85" s="190"/>
      <c r="D85" s="190"/>
      <c r="E85" s="162"/>
      <c r="F85" s="162"/>
      <c r="G85" s="162"/>
    </row>
    <row r="86" spans="2:7" ht="15" thickBot="1" x14ac:dyDescent="0.35">
      <c r="B86" s="160"/>
      <c r="C86" s="163"/>
      <c r="D86" s="163"/>
      <c r="E86" s="163"/>
      <c r="F86" s="163"/>
      <c r="G86" s="163"/>
    </row>
    <row r="87" spans="2:7" ht="30" customHeight="1" thickTop="1" thickBot="1" x14ac:dyDescent="0.35">
      <c r="B87" s="222"/>
      <c r="C87" s="223" t="s">
        <v>148</v>
      </c>
      <c r="D87" s="224">
        <f>SUM(D77:D86)</f>
        <v>25.14</v>
      </c>
      <c r="E87" s="225">
        <f>SUM(E77:E86)</f>
        <v>33.6</v>
      </c>
      <c r="F87" s="439"/>
      <c r="G87" s="440"/>
    </row>
    <row r="88" spans="2:7" ht="15" thickTop="1" x14ac:dyDescent="0.3">
      <c r="B88" s="68" t="s">
        <v>161</v>
      </c>
      <c r="C88" s="107"/>
      <c r="D88" s="67"/>
      <c r="E88" s="67"/>
      <c r="F88" s="67"/>
      <c r="G88" s="67"/>
    </row>
    <row r="89" spans="2:7" ht="18" x14ac:dyDescent="0.3">
      <c r="B89" s="104" t="s">
        <v>173</v>
      </c>
      <c r="C89" s="67"/>
      <c r="D89" s="67"/>
      <c r="E89" s="67"/>
      <c r="F89" s="67"/>
      <c r="G89" s="67"/>
    </row>
    <row r="90" spans="2:7" ht="15" thickBot="1" x14ac:dyDescent="0.35">
      <c r="B90" s="68"/>
      <c r="C90" s="67"/>
      <c r="D90" s="67"/>
      <c r="E90" s="67"/>
      <c r="F90" s="67"/>
      <c r="G90" s="67"/>
    </row>
    <row r="91" spans="2:7" ht="15" customHeight="1" thickTop="1" x14ac:dyDescent="0.3">
      <c r="B91" s="391" t="s">
        <v>128</v>
      </c>
      <c r="C91" s="391" t="s">
        <v>129</v>
      </c>
      <c r="D91" s="387" t="s">
        <v>130</v>
      </c>
      <c r="E91" s="388"/>
      <c r="F91" s="387" t="s">
        <v>131</v>
      </c>
      <c r="G91" s="388"/>
    </row>
    <row r="92" spans="2:7" ht="15" thickBot="1" x14ac:dyDescent="0.35">
      <c r="B92" s="392"/>
      <c r="C92" s="392"/>
      <c r="D92" s="389"/>
      <c r="E92" s="390"/>
      <c r="F92" s="389"/>
      <c r="G92" s="390"/>
    </row>
    <row r="93" spans="2:7" ht="15.6" thickTop="1" thickBot="1" x14ac:dyDescent="0.35">
      <c r="B93" s="89"/>
      <c r="C93" s="90"/>
      <c r="D93" s="91" t="s">
        <v>132</v>
      </c>
      <c r="E93" s="91" t="s">
        <v>133</v>
      </c>
      <c r="F93" s="91" t="s">
        <v>132</v>
      </c>
      <c r="G93" s="91" t="s">
        <v>133</v>
      </c>
    </row>
    <row r="94" spans="2:7" ht="15" thickTop="1" x14ac:dyDescent="0.3">
      <c r="B94" s="78" t="s">
        <v>162</v>
      </c>
      <c r="C94" s="151"/>
      <c r="D94" s="162"/>
      <c r="E94" s="197"/>
      <c r="F94" s="162"/>
      <c r="G94" s="168"/>
    </row>
    <row r="95" spans="2:7" x14ac:dyDescent="0.3">
      <c r="B95" s="153" t="s">
        <v>194</v>
      </c>
      <c r="C95" s="162" t="s">
        <v>168</v>
      </c>
      <c r="D95" s="269">
        <v>15.57</v>
      </c>
      <c r="E95" s="198"/>
      <c r="F95" s="162" t="s">
        <v>152</v>
      </c>
      <c r="G95" s="170"/>
    </row>
    <row r="96" spans="2:7" x14ac:dyDescent="0.3">
      <c r="B96" s="153" t="s">
        <v>191</v>
      </c>
      <c r="C96" s="162" t="s">
        <v>168</v>
      </c>
      <c r="D96" s="269">
        <v>38.049999999999997</v>
      </c>
      <c r="E96" s="198"/>
      <c r="F96" s="162" t="s">
        <v>152</v>
      </c>
      <c r="G96" s="170"/>
    </row>
    <row r="97" spans="2:7" x14ac:dyDescent="0.3">
      <c r="B97" s="200"/>
      <c r="C97" s="162"/>
      <c r="D97" s="269"/>
      <c r="E97" s="198"/>
      <c r="F97" s="162"/>
      <c r="G97" s="170"/>
    </row>
    <row r="98" spans="2:7" x14ac:dyDescent="0.3">
      <c r="B98" s="160" t="s">
        <v>163</v>
      </c>
      <c r="C98" s="151"/>
      <c r="D98" s="269"/>
      <c r="E98" s="198"/>
      <c r="F98" s="162"/>
      <c r="G98" s="170"/>
    </row>
    <row r="99" spans="2:7" x14ac:dyDescent="0.3">
      <c r="B99" s="200" t="s">
        <v>193</v>
      </c>
      <c r="C99" s="162" t="s">
        <v>139</v>
      </c>
      <c r="D99" s="269">
        <v>2.37</v>
      </c>
      <c r="E99" s="198"/>
      <c r="F99" s="162" t="s">
        <v>152</v>
      </c>
      <c r="G99" s="170"/>
    </row>
    <row r="100" spans="2:7" x14ac:dyDescent="0.3">
      <c r="B100" s="153" t="s">
        <v>191</v>
      </c>
      <c r="C100" s="162" t="s">
        <v>168</v>
      </c>
      <c r="D100" s="269">
        <v>3.86</v>
      </c>
      <c r="E100" s="198"/>
      <c r="F100" s="162"/>
      <c r="G100" s="170"/>
    </row>
    <row r="101" spans="2:7" x14ac:dyDescent="0.3">
      <c r="B101" s="153" t="s">
        <v>195</v>
      </c>
      <c r="C101" s="162"/>
      <c r="D101" s="269"/>
      <c r="E101" s="198"/>
      <c r="F101" s="162"/>
      <c r="G101" s="170"/>
    </row>
    <row r="102" spans="2:7" ht="6" customHeight="1" x14ac:dyDescent="0.3">
      <c r="B102" s="153"/>
      <c r="C102" s="162"/>
      <c r="D102" s="269"/>
      <c r="E102" s="198"/>
      <c r="F102" s="162"/>
      <c r="G102" s="170"/>
    </row>
    <row r="103" spans="2:7" ht="9" customHeight="1" x14ac:dyDescent="0.3">
      <c r="B103" s="195"/>
      <c r="C103" s="162"/>
      <c r="D103" s="269"/>
      <c r="E103" s="198"/>
      <c r="F103" s="162"/>
      <c r="G103" s="170"/>
    </row>
    <row r="104" spans="2:7" x14ac:dyDescent="0.3">
      <c r="B104" s="160" t="s">
        <v>138</v>
      </c>
      <c r="C104" s="151"/>
      <c r="D104" s="269"/>
      <c r="E104" s="198"/>
      <c r="F104" s="162"/>
      <c r="G104" s="170"/>
    </row>
    <row r="105" spans="2:7" x14ac:dyDescent="0.3">
      <c r="B105" s="153" t="s">
        <v>308</v>
      </c>
      <c r="C105" s="162" t="s">
        <v>168</v>
      </c>
      <c r="D105" s="269">
        <v>6.53</v>
      </c>
      <c r="E105" s="198"/>
      <c r="F105" s="162" t="s">
        <v>152</v>
      </c>
      <c r="G105" s="170"/>
    </row>
    <row r="106" spans="2:7" ht="15" thickBot="1" x14ac:dyDescent="0.35">
      <c r="B106" s="73"/>
      <c r="C106" s="144"/>
      <c r="D106" s="163"/>
      <c r="E106" s="199"/>
      <c r="F106" s="163"/>
      <c r="G106" s="192"/>
    </row>
    <row r="107" spans="2:7" ht="15" thickTop="1" x14ac:dyDescent="0.3">
      <c r="B107" s="414"/>
      <c r="C107" s="79"/>
      <c r="D107" s="427"/>
      <c r="E107" s="428"/>
      <c r="F107" s="431"/>
      <c r="G107" s="432"/>
    </row>
    <row r="108" spans="2:7" x14ac:dyDescent="0.3">
      <c r="B108" s="415"/>
      <c r="C108" s="80" t="s">
        <v>153</v>
      </c>
      <c r="D108" s="157">
        <f>SUM(D94:D106)</f>
        <v>66.38</v>
      </c>
      <c r="E108" s="158"/>
      <c r="F108" s="433"/>
      <c r="G108" s="434"/>
    </row>
    <row r="109" spans="2:7" ht="15" thickBot="1" x14ac:dyDescent="0.35">
      <c r="B109" s="416"/>
      <c r="C109" s="95"/>
      <c r="D109" s="152"/>
      <c r="E109" s="149"/>
      <c r="F109" s="435"/>
      <c r="G109" s="436"/>
    </row>
    <row r="110" spans="2:7" ht="15" thickTop="1" x14ac:dyDescent="0.3">
      <c r="B110" s="68" t="s">
        <v>196</v>
      </c>
      <c r="C110" s="67"/>
      <c r="D110" s="67"/>
      <c r="E110" s="67"/>
      <c r="F110" s="67"/>
      <c r="G110" s="67"/>
    </row>
    <row r="111" spans="2:7" ht="18" x14ac:dyDescent="0.3">
      <c r="B111" s="106" t="s">
        <v>174</v>
      </c>
      <c r="C111" s="67"/>
      <c r="D111" s="67"/>
      <c r="E111" s="67"/>
      <c r="F111" s="67"/>
      <c r="G111" s="67"/>
    </row>
    <row r="112" spans="2:7" ht="15" thickBot="1" x14ac:dyDescent="0.35">
      <c r="B112" s="76"/>
      <c r="C112" s="67"/>
      <c r="D112" s="67"/>
      <c r="E112" s="67"/>
      <c r="F112" s="67"/>
      <c r="G112" s="67"/>
    </row>
    <row r="113" spans="2:7" ht="30" thickTop="1" thickBot="1" x14ac:dyDescent="0.35">
      <c r="B113" s="226" t="s">
        <v>129</v>
      </c>
      <c r="C113" s="227" t="s">
        <v>164</v>
      </c>
      <c r="D113" s="227" t="s">
        <v>130</v>
      </c>
      <c r="E113" s="227" t="s">
        <v>148</v>
      </c>
      <c r="F113" s="227" t="s">
        <v>165</v>
      </c>
      <c r="G113" s="67"/>
    </row>
    <row r="114" spans="2:7" ht="15" thickTop="1" x14ac:dyDescent="0.3">
      <c r="B114" s="82" t="s">
        <v>197</v>
      </c>
      <c r="C114" s="162"/>
      <c r="D114" s="162"/>
      <c r="E114" s="162"/>
      <c r="F114" s="162"/>
      <c r="G114" s="67"/>
    </row>
    <row r="115" spans="2:7" x14ac:dyDescent="0.3">
      <c r="B115" s="172" t="s">
        <v>198</v>
      </c>
      <c r="C115" s="162" t="s">
        <v>213</v>
      </c>
      <c r="D115" s="162">
        <v>0.96</v>
      </c>
      <c r="E115" s="162">
        <v>2.88</v>
      </c>
      <c r="F115" s="162" t="s">
        <v>215</v>
      </c>
      <c r="G115" s="67"/>
    </row>
    <row r="116" spans="2:7" x14ac:dyDescent="0.3">
      <c r="B116" s="172" t="s">
        <v>199</v>
      </c>
      <c r="C116" s="162" t="s">
        <v>213</v>
      </c>
      <c r="D116" s="162">
        <v>0.96</v>
      </c>
      <c r="E116" s="162">
        <v>2.88</v>
      </c>
      <c r="F116" s="162" t="s">
        <v>215</v>
      </c>
      <c r="G116" s="67"/>
    </row>
    <row r="117" spans="2:7" x14ac:dyDescent="0.3">
      <c r="B117" s="172" t="s">
        <v>200</v>
      </c>
      <c r="C117" s="162" t="s">
        <v>229</v>
      </c>
      <c r="D117" s="162">
        <v>1.2</v>
      </c>
      <c r="E117" s="162">
        <v>1.2</v>
      </c>
      <c r="F117" s="162" t="s">
        <v>215</v>
      </c>
      <c r="G117" s="67"/>
    </row>
    <row r="118" spans="2:7" x14ac:dyDescent="0.3">
      <c r="B118" s="82" t="s">
        <v>201</v>
      </c>
      <c r="C118" s="162"/>
      <c r="D118" s="162"/>
      <c r="E118" s="162"/>
      <c r="F118" s="162"/>
      <c r="G118" s="67"/>
    </row>
    <row r="119" spans="2:7" x14ac:dyDescent="0.3">
      <c r="B119" s="172" t="s">
        <v>202</v>
      </c>
      <c r="C119" s="162" t="s">
        <v>228</v>
      </c>
      <c r="D119" s="162">
        <v>2.09</v>
      </c>
      <c r="E119" s="162">
        <v>10.45</v>
      </c>
      <c r="F119" s="162" t="s">
        <v>215</v>
      </c>
      <c r="G119" s="67"/>
    </row>
    <row r="120" spans="2:7" x14ac:dyDescent="0.3">
      <c r="B120" s="172" t="s">
        <v>185</v>
      </c>
      <c r="C120" s="162" t="s">
        <v>230</v>
      </c>
      <c r="D120" s="162">
        <v>2.09</v>
      </c>
      <c r="E120" s="162">
        <v>4.18</v>
      </c>
      <c r="F120" s="162" t="s">
        <v>215</v>
      </c>
      <c r="G120" s="67"/>
    </row>
    <row r="121" spans="2:7" x14ac:dyDescent="0.3">
      <c r="B121" s="172" t="s">
        <v>185</v>
      </c>
      <c r="C121" s="162" t="s">
        <v>230</v>
      </c>
      <c r="D121" s="162">
        <v>2.09</v>
      </c>
      <c r="E121" s="162">
        <v>4.18</v>
      </c>
      <c r="F121" s="162" t="s">
        <v>215</v>
      </c>
      <c r="G121" s="67"/>
    </row>
    <row r="122" spans="2:7" x14ac:dyDescent="0.3">
      <c r="B122" s="172" t="s">
        <v>203</v>
      </c>
      <c r="C122" s="162" t="s">
        <v>230</v>
      </c>
      <c r="D122" s="162">
        <v>2.09</v>
      </c>
      <c r="E122" s="162">
        <v>4.18</v>
      </c>
      <c r="F122" s="162" t="s">
        <v>215</v>
      </c>
      <c r="G122" s="67"/>
    </row>
    <row r="123" spans="2:7" x14ac:dyDescent="0.3">
      <c r="B123" s="82" t="s">
        <v>219</v>
      </c>
      <c r="C123" s="162"/>
      <c r="D123" s="162"/>
      <c r="E123" s="162"/>
      <c r="F123" s="162"/>
      <c r="G123" s="67"/>
    </row>
    <row r="124" spans="2:7" x14ac:dyDescent="0.3">
      <c r="B124" s="172" t="s">
        <v>204</v>
      </c>
      <c r="C124" s="162" t="s">
        <v>228</v>
      </c>
      <c r="D124" s="162">
        <v>4.12</v>
      </c>
      <c r="E124" s="162">
        <v>20.62</v>
      </c>
      <c r="F124" s="162" t="s">
        <v>215</v>
      </c>
      <c r="G124" s="67"/>
    </row>
    <row r="125" spans="2:7" x14ac:dyDescent="0.3">
      <c r="B125" s="172" t="s">
        <v>205</v>
      </c>
      <c r="C125" s="162" t="s">
        <v>231</v>
      </c>
      <c r="D125" s="162">
        <v>4.12</v>
      </c>
      <c r="E125" s="162">
        <v>49.44</v>
      </c>
      <c r="F125" s="162" t="s">
        <v>215</v>
      </c>
      <c r="G125" s="67"/>
    </row>
    <row r="126" spans="2:7" x14ac:dyDescent="0.3">
      <c r="B126" s="172" t="s">
        <v>206</v>
      </c>
      <c r="C126" s="162" t="s">
        <v>232</v>
      </c>
      <c r="D126" s="162">
        <v>4.12</v>
      </c>
      <c r="E126" s="162">
        <v>65.92</v>
      </c>
      <c r="F126" s="162" t="s">
        <v>215</v>
      </c>
      <c r="G126" s="67"/>
    </row>
    <row r="127" spans="2:7" x14ac:dyDescent="0.3">
      <c r="B127" s="172" t="s">
        <v>207</v>
      </c>
      <c r="C127" s="162" t="s">
        <v>233</v>
      </c>
      <c r="D127" s="162">
        <v>4.12</v>
      </c>
      <c r="E127" s="162">
        <v>28.84</v>
      </c>
      <c r="F127" s="162" t="s">
        <v>215</v>
      </c>
      <c r="G127" s="67"/>
    </row>
    <row r="128" spans="2:7" x14ac:dyDescent="0.3">
      <c r="B128" s="172" t="s">
        <v>208</v>
      </c>
      <c r="C128" s="162" t="s">
        <v>230</v>
      </c>
      <c r="D128" s="162">
        <v>4.12</v>
      </c>
      <c r="E128" s="162">
        <v>8.24</v>
      </c>
      <c r="F128" s="162" t="s">
        <v>215</v>
      </c>
      <c r="G128" s="67"/>
    </row>
    <row r="129" spans="2:7" x14ac:dyDescent="0.3">
      <c r="B129" s="172" t="s">
        <v>209</v>
      </c>
      <c r="C129" s="162" t="s">
        <v>230</v>
      </c>
      <c r="D129" s="162">
        <v>4.12</v>
      </c>
      <c r="E129" s="162">
        <v>8.24</v>
      </c>
      <c r="F129" s="162" t="s">
        <v>215</v>
      </c>
      <c r="G129" s="67"/>
    </row>
    <row r="130" spans="2:7" x14ac:dyDescent="0.3">
      <c r="B130" s="172" t="s">
        <v>210</v>
      </c>
      <c r="C130" s="162" t="s">
        <v>227</v>
      </c>
      <c r="D130" s="162">
        <v>4.12</v>
      </c>
      <c r="E130" s="162">
        <v>16.48</v>
      </c>
      <c r="F130" s="162" t="s">
        <v>215</v>
      </c>
      <c r="G130" s="67"/>
    </row>
    <row r="131" spans="2:7" x14ac:dyDescent="0.3">
      <c r="B131" s="172" t="s">
        <v>211</v>
      </c>
      <c r="C131" s="162" t="s">
        <v>214</v>
      </c>
      <c r="D131" s="162">
        <v>0.97</v>
      </c>
      <c r="E131" s="162">
        <v>1.95</v>
      </c>
      <c r="F131" s="162" t="s">
        <v>215</v>
      </c>
      <c r="G131" s="67"/>
    </row>
    <row r="132" spans="2:7" ht="15" thickBot="1" x14ac:dyDescent="0.35">
      <c r="B132" s="172" t="s">
        <v>212</v>
      </c>
      <c r="C132" s="163"/>
      <c r="D132" s="163"/>
      <c r="E132" s="163"/>
      <c r="F132" s="162"/>
      <c r="G132" s="67"/>
    </row>
    <row r="133" spans="2:7" ht="15" thickTop="1" x14ac:dyDescent="0.3">
      <c r="B133" s="412"/>
      <c r="C133" s="412"/>
      <c r="D133" s="169"/>
      <c r="E133" s="171"/>
      <c r="F133" s="414"/>
      <c r="G133" s="67"/>
    </row>
    <row r="134" spans="2:7" x14ac:dyDescent="0.3">
      <c r="B134" s="413"/>
      <c r="C134" s="413"/>
      <c r="D134" s="160" t="s">
        <v>148</v>
      </c>
      <c r="E134" s="151">
        <f>SUM(E115:E131)</f>
        <v>229.68</v>
      </c>
      <c r="F134" s="415"/>
      <c r="G134" s="67"/>
    </row>
    <row r="135" spans="2:7" ht="29.4" thickBot="1" x14ac:dyDescent="0.35">
      <c r="B135" s="413"/>
      <c r="C135" s="413"/>
      <c r="D135" s="154" t="s">
        <v>216</v>
      </c>
      <c r="E135" s="105"/>
      <c r="F135" s="415"/>
      <c r="G135" s="67"/>
    </row>
    <row r="136" spans="2:7" ht="15" thickTop="1" x14ac:dyDescent="0.3">
      <c r="B136" s="413"/>
      <c r="C136" s="413"/>
      <c r="D136" s="108"/>
      <c r="E136" s="96"/>
      <c r="F136" s="413"/>
      <c r="G136" s="67"/>
    </row>
    <row r="137" spans="2:7" x14ac:dyDescent="0.3">
      <c r="B137" s="413"/>
      <c r="C137" s="413"/>
      <c r="D137" s="108"/>
      <c r="E137" s="96"/>
      <c r="F137" s="413"/>
      <c r="G137" s="67"/>
    </row>
    <row r="138" spans="2:7" x14ac:dyDescent="0.3">
      <c r="B138" s="83" t="s">
        <v>167</v>
      </c>
      <c r="C138" s="67"/>
      <c r="D138" s="67"/>
      <c r="E138" s="107"/>
      <c r="F138" s="67"/>
      <c r="G138" s="67"/>
    </row>
    <row r="139" spans="2:7" x14ac:dyDescent="0.3">
      <c r="B139" s="68" t="s">
        <v>217</v>
      </c>
      <c r="C139" s="67"/>
      <c r="D139" s="67"/>
      <c r="E139" s="67"/>
      <c r="F139" s="67"/>
      <c r="G139" s="67"/>
    </row>
    <row r="140" spans="2:7" x14ac:dyDescent="0.3">
      <c r="B140" s="84" t="s">
        <v>220</v>
      </c>
      <c r="C140" s="67"/>
      <c r="D140" s="67"/>
      <c r="E140" s="67"/>
      <c r="F140" s="67"/>
      <c r="G140" s="67"/>
    </row>
    <row r="141" spans="2:7" x14ac:dyDescent="0.3">
      <c r="B141" s="84" t="s">
        <v>221</v>
      </c>
      <c r="C141" s="67"/>
      <c r="D141" s="67"/>
      <c r="E141" s="67"/>
      <c r="F141" s="67"/>
      <c r="G141" s="67"/>
    </row>
    <row r="142" spans="2:7" x14ac:dyDescent="0.3">
      <c r="B142" s="84" t="s">
        <v>178</v>
      </c>
      <c r="C142" s="67"/>
      <c r="D142" s="67"/>
      <c r="E142" s="67"/>
      <c r="F142" s="67"/>
      <c r="G142" s="67"/>
    </row>
    <row r="143" spans="2:7" x14ac:dyDescent="0.3">
      <c r="B143" s="67"/>
      <c r="C143" s="67"/>
      <c r="D143" s="67"/>
      <c r="E143" s="67"/>
      <c r="F143" s="67"/>
      <c r="G143" s="67"/>
    </row>
    <row r="144" spans="2:7" ht="18" x14ac:dyDescent="0.3">
      <c r="B144" s="120" t="s">
        <v>156</v>
      </c>
    </row>
    <row r="145" spans="2:7" ht="15" thickBot="1" x14ac:dyDescent="0.35">
      <c r="B145" s="64"/>
    </row>
    <row r="146" spans="2:7" ht="15" customHeight="1" thickTop="1" x14ac:dyDescent="0.3">
      <c r="B146" s="406" t="s">
        <v>128</v>
      </c>
      <c r="C146" s="406" t="s">
        <v>129</v>
      </c>
      <c r="D146" s="408" t="s">
        <v>130</v>
      </c>
      <c r="E146" s="409"/>
      <c r="F146" s="408" t="s">
        <v>131</v>
      </c>
      <c r="G146" s="409"/>
    </row>
    <row r="147" spans="2:7" ht="15" thickBot="1" x14ac:dyDescent="0.35">
      <c r="B147" s="407"/>
      <c r="C147" s="407"/>
      <c r="D147" s="410"/>
      <c r="E147" s="411"/>
      <c r="F147" s="410"/>
      <c r="G147" s="411"/>
    </row>
    <row r="148" spans="2:7" ht="40.799999999999997" thickTop="1" thickBot="1" x14ac:dyDescent="0.35">
      <c r="B148" s="127"/>
      <c r="C148" s="128"/>
      <c r="D148" s="167" t="s">
        <v>238</v>
      </c>
      <c r="E148" s="167" t="s">
        <v>239</v>
      </c>
      <c r="F148" s="167" t="s">
        <v>132</v>
      </c>
      <c r="G148" s="167" t="s">
        <v>133</v>
      </c>
    </row>
    <row r="149" spans="2:7" ht="15" thickTop="1" x14ac:dyDescent="0.3">
      <c r="B149" s="113"/>
      <c r="C149" s="159"/>
      <c r="D149" s="166"/>
      <c r="E149" s="138"/>
      <c r="F149" s="138"/>
      <c r="G149" s="166"/>
    </row>
    <row r="150" spans="2:7" x14ac:dyDescent="0.3">
      <c r="B150" s="161" t="s">
        <v>3</v>
      </c>
      <c r="C150" s="166"/>
      <c r="D150" s="122">
        <v>18.75</v>
      </c>
      <c r="E150" s="122">
        <v>18.75</v>
      </c>
      <c r="F150" s="166" t="s">
        <v>240</v>
      </c>
      <c r="G150" s="166" t="s">
        <v>223</v>
      </c>
    </row>
    <row r="151" spans="2:7" ht="15" thickBot="1" x14ac:dyDescent="0.35">
      <c r="B151" s="62"/>
      <c r="C151" s="164"/>
      <c r="D151" s="63"/>
      <c r="E151" s="63"/>
      <c r="F151" s="63"/>
      <c r="G151" s="63"/>
    </row>
    <row r="152" spans="2:7" ht="15" thickTop="1" x14ac:dyDescent="0.3">
      <c r="B152" s="393"/>
      <c r="C152" s="114"/>
      <c r="D152" s="396"/>
      <c r="E152" s="397"/>
      <c r="F152" s="398"/>
      <c r="G152" s="399"/>
    </row>
    <row r="153" spans="2:7" x14ac:dyDescent="0.3">
      <c r="B153" s="394"/>
      <c r="C153" s="115" t="s">
        <v>148</v>
      </c>
      <c r="D153" s="142">
        <f>SUM(D150)</f>
        <v>18.75</v>
      </c>
      <c r="E153" s="136">
        <f>SUM(E150)</f>
        <v>18.75</v>
      </c>
      <c r="F153" s="400"/>
      <c r="G153" s="401"/>
    </row>
    <row r="154" spans="2:7" ht="15" thickBot="1" x14ac:dyDescent="0.35">
      <c r="B154" s="395"/>
      <c r="C154" s="143"/>
      <c r="D154" s="404"/>
      <c r="E154" s="405"/>
      <c r="F154" s="402"/>
      <c r="G154" s="403"/>
    </row>
    <row r="155" spans="2:7" ht="15" thickTop="1" x14ac:dyDescent="0.3">
      <c r="B155" s="67"/>
      <c r="C155" s="67"/>
      <c r="D155" s="67"/>
      <c r="E155" s="67"/>
      <c r="F155" s="67"/>
      <c r="G155" s="67"/>
    </row>
    <row r="156" spans="2:7" x14ac:dyDescent="0.3">
      <c r="B156" s="67"/>
      <c r="C156" s="67"/>
      <c r="D156" s="67"/>
      <c r="E156" s="67"/>
      <c r="F156" s="67"/>
      <c r="G156" s="67"/>
    </row>
    <row r="157" spans="2:7" x14ac:dyDescent="0.3">
      <c r="B157" s="67"/>
      <c r="C157" s="67"/>
      <c r="D157" s="67"/>
      <c r="E157" s="67"/>
      <c r="F157" s="67"/>
      <c r="G157" s="67"/>
    </row>
    <row r="158" spans="2:7" x14ac:dyDescent="0.3">
      <c r="B158" s="67"/>
      <c r="C158" s="67"/>
      <c r="D158" s="67"/>
      <c r="E158" s="67"/>
      <c r="F158" s="67"/>
      <c r="G158" s="67"/>
    </row>
    <row r="159" spans="2:7" x14ac:dyDescent="0.3">
      <c r="B159" s="67"/>
      <c r="C159" s="67"/>
      <c r="D159" s="67"/>
      <c r="E159" s="67"/>
      <c r="F159" s="67"/>
      <c r="G159" s="67"/>
    </row>
    <row r="160" spans="2:7" x14ac:dyDescent="0.3">
      <c r="B160" s="67"/>
      <c r="C160" s="67"/>
      <c r="D160" s="67"/>
      <c r="E160" s="67"/>
      <c r="F160" s="67"/>
      <c r="G160" s="67"/>
    </row>
    <row r="161" spans="2:7" x14ac:dyDescent="0.3">
      <c r="B161" s="67"/>
      <c r="C161" s="67"/>
      <c r="D161" s="67"/>
      <c r="E161" s="67"/>
      <c r="F161" s="67"/>
      <c r="G161" s="67"/>
    </row>
    <row r="162" spans="2:7" x14ac:dyDescent="0.3">
      <c r="B162" s="67"/>
      <c r="C162" s="67"/>
      <c r="D162" s="67"/>
      <c r="E162" s="67"/>
      <c r="F162" s="67"/>
      <c r="G162" s="67"/>
    </row>
    <row r="163" spans="2:7" x14ac:dyDescent="0.3">
      <c r="B163" s="67"/>
      <c r="C163" s="67"/>
      <c r="D163" s="67"/>
      <c r="E163" s="67"/>
      <c r="F163" s="67"/>
      <c r="G163" s="67"/>
    </row>
    <row r="164" spans="2:7" x14ac:dyDescent="0.3">
      <c r="B164" s="67"/>
      <c r="C164" s="67"/>
      <c r="D164" s="67"/>
      <c r="E164" s="67"/>
      <c r="F164" s="67"/>
      <c r="G164" s="67"/>
    </row>
    <row r="165" spans="2:7" x14ac:dyDescent="0.3">
      <c r="B165" s="67"/>
      <c r="C165" s="67"/>
      <c r="D165" s="67"/>
      <c r="E165" s="67"/>
      <c r="F165" s="67"/>
      <c r="G165" s="67"/>
    </row>
    <row r="166" spans="2:7" x14ac:dyDescent="0.3">
      <c r="B166" s="67"/>
      <c r="C166" s="67"/>
      <c r="D166" s="67"/>
      <c r="E166" s="67"/>
      <c r="F166" s="67"/>
      <c r="G166" s="67"/>
    </row>
    <row r="167" spans="2:7" x14ac:dyDescent="0.3">
      <c r="B167" s="67"/>
      <c r="C167" s="67"/>
      <c r="D167" s="67"/>
      <c r="E167" s="67"/>
      <c r="F167" s="67"/>
      <c r="G167" s="67"/>
    </row>
    <row r="168" spans="2:7" x14ac:dyDescent="0.3">
      <c r="B168" s="67"/>
      <c r="C168" s="67"/>
      <c r="D168" s="67"/>
      <c r="E168" s="67"/>
      <c r="F168" s="67"/>
      <c r="G168" s="67"/>
    </row>
    <row r="169" spans="2:7" x14ac:dyDescent="0.3">
      <c r="B169" s="67"/>
      <c r="C169" s="67"/>
      <c r="D169" s="67"/>
      <c r="E169" s="67"/>
      <c r="F169" s="67"/>
      <c r="G169" s="67"/>
    </row>
    <row r="170" spans="2:7" x14ac:dyDescent="0.3">
      <c r="B170" s="67"/>
      <c r="C170" s="67"/>
      <c r="D170" s="67"/>
      <c r="E170" s="67"/>
      <c r="F170" s="67"/>
      <c r="G170" s="67"/>
    </row>
    <row r="171" spans="2:7" x14ac:dyDescent="0.3">
      <c r="B171" s="67"/>
      <c r="C171" s="67"/>
      <c r="D171" s="67"/>
      <c r="E171" s="67"/>
      <c r="F171" s="67"/>
      <c r="G171" s="67"/>
    </row>
    <row r="172" spans="2:7" x14ac:dyDescent="0.3">
      <c r="B172" s="67"/>
      <c r="C172" s="67"/>
      <c r="D172" s="67"/>
      <c r="E172" s="67"/>
      <c r="F172" s="67"/>
      <c r="G172" s="67"/>
    </row>
    <row r="173" spans="2:7" x14ac:dyDescent="0.3">
      <c r="B173" s="67"/>
      <c r="C173" s="67"/>
      <c r="D173" s="67"/>
      <c r="E173" s="67"/>
      <c r="F173" s="67"/>
      <c r="G173" s="67"/>
    </row>
    <row r="174" spans="2:7" x14ac:dyDescent="0.3">
      <c r="B174" s="67"/>
      <c r="C174" s="67"/>
      <c r="D174" s="67"/>
      <c r="E174" s="67"/>
      <c r="F174" s="67"/>
      <c r="G174" s="67"/>
    </row>
    <row r="175" spans="2:7" x14ac:dyDescent="0.3">
      <c r="B175" s="67"/>
      <c r="C175" s="67"/>
      <c r="D175" s="67"/>
      <c r="E175" s="67"/>
      <c r="F175" s="67"/>
      <c r="G175" s="67"/>
    </row>
    <row r="176" spans="2:7" x14ac:dyDescent="0.3">
      <c r="B176" s="67"/>
      <c r="C176" s="67"/>
      <c r="D176" s="67"/>
      <c r="E176" s="67"/>
      <c r="F176" s="67"/>
      <c r="G176" s="67"/>
    </row>
    <row r="177" spans="2:7" x14ac:dyDescent="0.3">
      <c r="B177" s="67"/>
      <c r="C177" s="67"/>
      <c r="D177" s="67"/>
      <c r="E177" s="67"/>
      <c r="F177" s="67"/>
      <c r="G177" s="67"/>
    </row>
    <row r="178" spans="2:7" x14ac:dyDescent="0.3">
      <c r="B178" s="67"/>
      <c r="C178" s="67"/>
      <c r="D178" s="67"/>
      <c r="E178" s="67"/>
      <c r="F178" s="67"/>
      <c r="G178" s="67"/>
    </row>
    <row r="179" spans="2:7" x14ac:dyDescent="0.3">
      <c r="B179" s="67"/>
      <c r="C179" s="67"/>
      <c r="D179" s="67"/>
      <c r="E179" s="67"/>
      <c r="F179" s="67"/>
      <c r="G179" s="67"/>
    </row>
    <row r="180" spans="2:7" x14ac:dyDescent="0.3">
      <c r="B180" s="67"/>
      <c r="C180" s="67"/>
      <c r="D180" s="67"/>
      <c r="E180" s="67"/>
      <c r="F180" s="67"/>
      <c r="G180" s="67"/>
    </row>
    <row r="181" spans="2:7" x14ac:dyDescent="0.3">
      <c r="B181" s="67"/>
      <c r="C181" s="67"/>
      <c r="D181" s="67"/>
      <c r="E181" s="67"/>
      <c r="F181" s="67"/>
      <c r="G181" s="67"/>
    </row>
    <row r="182" spans="2:7" x14ac:dyDescent="0.3">
      <c r="B182" s="67"/>
      <c r="C182" s="67"/>
      <c r="D182" s="67"/>
      <c r="E182" s="67"/>
      <c r="F182" s="67"/>
      <c r="G182" s="67"/>
    </row>
    <row r="183" spans="2:7" x14ac:dyDescent="0.3">
      <c r="B183" s="67"/>
      <c r="C183" s="67"/>
      <c r="D183" s="67"/>
      <c r="E183" s="67"/>
      <c r="F183" s="67"/>
      <c r="G183" s="67"/>
    </row>
    <row r="184" spans="2:7" x14ac:dyDescent="0.3">
      <c r="B184" s="67"/>
      <c r="C184" s="67"/>
      <c r="D184" s="67"/>
      <c r="E184" s="67"/>
      <c r="F184" s="67"/>
      <c r="G184" s="67"/>
    </row>
    <row r="185" spans="2:7" x14ac:dyDescent="0.3">
      <c r="B185" s="67"/>
      <c r="C185" s="67"/>
      <c r="D185" s="67"/>
      <c r="E185" s="67"/>
      <c r="F185" s="67"/>
      <c r="G185" s="67"/>
    </row>
    <row r="186" spans="2:7" x14ac:dyDescent="0.3">
      <c r="B186" s="67"/>
      <c r="C186" s="67"/>
      <c r="D186" s="67"/>
      <c r="E186" s="67"/>
      <c r="F186" s="67"/>
      <c r="G186" s="67"/>
    </row>
    <row r="187" spans="2:7" x14ac:dyDescent="0.3">
      <c r="B187" s="67"/>
      <c r="C187" s="67"/>
      <c r="D187" s="67"/>
      <c r="E187" s="67"/>
      <c r="F187" s="67"/>
      <c r="G187" s="67"/>
    </row>
    <row r="188" spans="2:7" x14ac:dyDescent="0.3">
      <c r="B188" s="67"/>
      <c r="C188" s="67"/>
      <c r="D188" s="67"/>
      <c r="E188" s="67"/>
      <c r="F188" s="67"/>
      <c r="G188" s="67"/>
    </row>
    <row r="189" spans="2:7" x14ac:dyDescent="0.3">
      <c r="B189" s="67"/>
      <c r="C189" s="67"/>
      <c r="D189" s="67"/>
      <c r="E189" s="67"/>
      <c r="F189" s="67"/>
      <c r="G189" s="67"/>
    </row>
    <row r="190" spans="2:7" x14ac:dyDescent="0.3">
      <c r="B190" s="67"/>
      <c r="C190" s="67"/>
      <c r="D190" s="67"/>
      <c r="E190" s="67"/>
      <c r="F190" s="67"/>
      <c r="G190" s="67"/>
    </row>
    <row r="191" spans="2:7" x14ac:dyDescent="0.3">
      <c r="B191" s="67"/>
      <c r="C191" s="67"/>
      <c r="D191" s="67"/>
      <c r="E191" s="67"/>
      <c r="F191" s="67"/>
      <c r="G191" s="67"/>
    </row>
    <row r="192" spans="2:7" x14ac:dyDescent="0.3">
      <c r="B192" s="67"/>
      <c r="C192" s="67"/>
      <c r="D192" s="67"/>
      <c r="E192" s="67"/>
      <c r="F192" s="67"/>
      <c r="G192" s="67"/>
    </row>
    <row r="193" spans="2:7" x14ac:dyDescent="0.3">
      <c r="B193" s="67"/>
      <c r="C193" s="67"/>
      <c r="D193" s="67"/>
      <c r="E193" s="67"/>
      <c r="F193" s="67"/>
      <c r="G193" s="67"/>
    </row>
    <row r="194" spans="2:7" x14ac:dyDescent="0.3">
      <c r="B194" s="67"/>
      <c r="C194" s="67"/>
      <c r="D194" s="67"/>
      <c r="E194" s="67"/>
      <c r="F194" s="67"/>
      <c r="G194" s="67"/>
    </row>
    <row r="195" spans="2:7" x14ac:dyDescent="0.3">
      <c r="B195" s="67"/>
      <c r="C195" s="67"/>
      <c r="D195" s="67"/>
      <c r="E195" s="67"/>
      <c r="F195" s="67"/>
      <c r="G195" s="67"/>
    </row>
    <row r="196" spans="2:7" x14ac:dyDescent="0.3">
      <c r="B196" s="67"/>
      <c r="C196" s="67"/>
      <c r="D196" s="67"/>
      <c r="E196" s="67"/>
      <c r="F196" s="67"/>
      <c r="G196" s="67"/>
    </row>
    <row r="197" spans="2:7" x14ac:dyDescent="0.3">
      <c r="B197" s="67"/>
      <c r="C197" s="67"/>
      <c r="D197" s="67"/>
      <c r="E197" s="67"/>
      <c r="F197" s="67"/>
      <c r="G197" s="67"/>
    </row>
    <row r="198" spans="2:7" x14ac:dyDescent="0.3">
      <c r="B198" s="67"/>
      <c r="C198" s="67"/>
      <c r="D198" s="67"/>
      <c r="E198" s="67"/>
      <c r="F198" s="67"/>
      <c r="G198" s="67"/>
    </row>
    <row r="199" spans="2:7" x14ac:dyDescent="0.3">
      <c r="B199" s="67"/>
      <c r="C199" s="67"/>
      <c r="D199" s="67"/>
      <c r="E199" s="67"/>
      <c r="F199" s="67"/>
      <c r="G199" s="67"/>
    </row>
    <row r="200" spans="2:7" x14ac:dyDescent="0.3">
      <c r="B200" s="67"/>
      <c r="C200" s="67"/>
      <c r="D200" s="67"/>
      <c r="E200" s="67"/>
      <c r="F200" s="67"/>
      <c r="G200" s="67"/>
    </row>
    <row r="201" spans="2:7" x14ac:dyDescent="0.3">
      <c r="B201" s="67"/>
      <c r="C201" s="67"/>
      <c r="D201" s="67"/>
      <c r="E201" s="67"/>
      <c r="F201" s="67"/>
      <c r="G201" s="67"/>
    </row>
    <row r="202" spans="2:7" x14ac:dyDescent="0.3">
      <c r="B202" s="67"/>
      <c r="C202" s="67"/>
      <c r="D202" s="67"/>
      <c r="E202" s="67"/>
      <c r="F202" s="67"/>
      <c r="G202" s="67"/>
    </row>
    <row r="203" spans="2:7" x14ac:dyDescent="0.3">
      <c r="B203" s="67"/>
      <c r="C203" s="67"/>
      <c r="D203" s="67"/>
      <c r="E203" s="67"/>
      <c r="F203" s="67"/>
      <c r="G203" s="67"/>
    </row>
    <row r="204" spans="2:7" x14ac:dyDescent="0.3">
      <c r="B204" s="67"/>
      <c r="C204" s="67"/>
      <c r="D204" s="67"/>
      <c r="E204" s="67"/>
      <c r="F204" s="67"/>
      <c r="G204" s="67"/>
    </row>
    <row r="205" spans="2:7" x14ac:dyDescent="0.3">
      <c r="B205" s="67"/>
      <c r="C205" s="67"/>
      <c r="D205" s="67"/>
      <c r="E205" s="67"/>
      <c r="F205" s="67"/>
      <c r="G205" s="67"/>
    </row>
    <row r="206" spans="2:7" x14ac:dyDescent="0.3">
      <c r="B206" s="67"/>
      <c r="C206" s="67"/>
      <c r="D206" s="67"/>
      <c r="E206" s="67"/>
      <c r="F206" s="67"/>
      <c r="G206" s="67"/>
    </row>
    <row r="207" spans="2:7" x14ac:dyDescent="0.3">
      <c r="B207" s="67"/>
      <c r="C207" s="67"/>
      <c r="D207" s="67"/>
      <c r="E207" s="67"/>
      <c r="F207" s="67"/>
      <c r="G207" s="67"/>
    </row>
    <row r="208" spans="2:7" x14ac:dyDescent="0.3">
      <c r="B208" s="67"/>
      <c r="C208" s="67"/>
      <c r="D208" s="67"/>
      <c r="E208" s="67"/>
      <c r="F208" s="67"/>
      <c r="G208" s="67"/>
    </row>
    <row r="209" spans="2:7" x14ac:dyDescent="0.3">
      <c r="B209" s="67"/>
      <c r="C209" s="67"/>
      <c r="D209" s="67"/>
      <c r="E209" s="67"/>
      <c r="F209" s="67"/>
      <c r="G209" s="67"/>
    </row>
    <row r="210" spans="2:7" x14ac:dyDescent="0.3">
      <c r="B210" s="67"/>
      <c r="C210" s="67"/>
      <c r="D210" s="67"/>
      <c r="E210" s="67"/>
      <c r="F210" s="67"/>
      <c r="G210" s="67"/>
    </row>
    <row r="211" spans="2:7" x14ac:dyDescent="0.3">
      <c r="B211" s="67"/>
      <c r="C211" s="67"/>
      <c r="D211" s="67"/>
      <c r="E211" s="67"/>
      <c r="F211" s="67"/>
      <c r="G211" s="67"/>
    </row>
    <row r="212" spans="2:7" x14ac:dyDescent="0.3">
      <c r="B212" s="67"/>
      <c r="C212" s="67"/>
      <c r="D212" s="67"/>
      <c r="E212" s="67"/>
      <c r="F212" s="67"/>
      <c r="G212" s="67"/>
    </row>
    <row r="213" spans="2:7" x14ac:dyDescent="0.3">
      <c r="B213" s="67"/>
      <c r="C213" s="67"/>
      <c r="D213" s="67"/>
      <c r="E213" s="67"/>
      <c r="F213" s="67"/>
      <c r="G213" s="67"/>
    </row>
    <row r="214" spans="2:7" x14ac:dyDescent="0.3">
      <c r="B214" s="67"/>
      <c r="C214" s="67"/>
      <c r="D214" s="67"/>
      <c r="E214" s="67"/>
      <c r="F214" s="67"/>
      <c r="G214" s="67"/>
    </row>
    <row r="215" spans="2:7" x14ac:dyDescent="0.3">
      <c r="B215" s="67"/>
      <c r="C215" s="67"/>
      <c r="D215" s="67"/>
      <c r="E215" s="67"/>
      <c r="F215" s="67"/>
      <c r="G215" s="67"/>
    </row>
    <row r="216" spans="2:7" x14ac:dyDescent="0.3">
      <c r="B216" s="67"/>
      <c r="C216" s="67"/>
      <c r="D216" s="67"/>
      <c r="E216" s="67"/>
      <c r="F216" s="67"/>
      <c r="G216" s="67"/>
    </row>
    <row r="217" spans="2:7" x14ac:dyDescent="0.3">
      <c r="B217" s="67"/>
      <c r="C217" s="67"/>
      <c r="D217" s="67"/>
      <c r="E217" s="67"/>
      <c r="F217" s="67"/>
      <c r="G217" s="67"/>
    </row>
    <row r="218" spans="2:7" x14ac:dyDescent="0.3">
      <c r="B218" s="67"/>
      <c r="C218" s="67"/>
      <c r="D218" s="67"/>
      <c r="E218" s="67"/>
      <c r="F218" s="67"/>
      <c r="G218" s="67"/>
    </row>
    <row r="219" spans="2:7" x14ac:dyDescent="0.3">
      <c r="B219" s="67"/>
      <c r="C219" s="67"/>
      <c r="D219" s="67"/>
      <c r="E219" s="67"/>
      <c r="F219" s="67"/>
      <c r="G219" s="67"/>
    </row>
    <row r="220" spans="2:7" x14ac:dyDescent="0.3">
      <c r="B220" s="67"/>
      <c r="C220" s="67"/>
      <c r="D220" s="67"/>
      <c r="E220" s="67"/>
      <c r="F220" s="67"/>
      <c r="G220" s="67"/>
    </row>
    <row r="221" spans="2:7" x14ac:dyDescent="0.3">
      <c r="B221" s="67"/>
      <c r="C221" s="67"/>
      <c r="D221" s="67"/>
      <c r="E221" s="67"/>
      <c r="F221" s="67"/>
      <c r="G221" s="67"/>
    </row>
    <row r="222" spans="2:7" x14ac:dyDescent="0.3">
      <c r="B222" s="67"/>
      <c r="C222" s="67"/>
      <c r="D222" s="67"/>
      <c r="E222" s="67"/>
      <c r="F222" s="67"/>
      <c r="G222" s="67"/>
    </row>
    <row r="223" spans="2:7" x14ac:dyDescent="0.3">
      <c r="B223" s="67"/>
      <c r="C223" s="67"/>
      <c r="D223" s="67"/>
      <c r="E223" s="67"/>
      <c r="F223" s="67"/>
      <c r="G223" s="67"/>
    </row>
    <row r="224" spans="2:7" x14ac:dyDescent="0.3">
      <c r="B224" s="67"/>
      <c r="C224" s="67"/>
      <c r="D224" s="67"/>
      <c r="E224" s="67"/>
      <c r="F224" s="67"/>
      <c r="G224" s="67"/>
    </row>
    <row r="225" spans="2:7" x14ac:dyDescent="0.3">
      <c r="B225" s="67"/>
      <c r="C225" s="67"/>
      <c r="D225" s="67"/>
      <c r="E225" s="67"/>
      <c r="F225" s="67"/>
      <c r="G225" s="67"/>
    </row>
    <row r="226" spans="2:7" x14ac:dyDescent="0.3">
      <c r="B226" s="67"/>
      <c r="C226" s="67"/>
      <c r="D226" s="67"/>
      <c r="E226" s="67"/>
      <c r="F226" s="67"/>
      <c r="G226" s="67"/>
    </row>
    <row r="227" spans="2:7" x14ac:dyDescent="0.3">
      <c r="B227" s="67"/>
      <c r="C227" s="67"/>
      <c r="D227" s="67"/>
      <c r="E227" s="67"/>
      <c r="F227" s="67"/>
      <c r="G227" s="67"/>
    </row>
    <row r="228" spans="2:7" x14ac:dyDescent="0.3">
      <c r="B228" s="67"/>
      <c r="C228" s="67"/>
      <c r="D228" s="67"/>
      <c r="E228" s="67"/>
      <c r="F228" s="67"/>
      <c r="G228" s="67"/>
    </row>
    <row r="229" spans="2:7" x14ac:dyDescent="0.3">
      <c r="B229" s="67"/>
      <c r="C229" s="67"/>
      <c r="D229" s="67"/>
      <c r="E229" s="67"/>
      <c r="F229" s="67"/>
      <c r="G229" s="67"/>
    </row>
    <row r="230" spans="2:7" x14ac:dyDescent="0.3">
      <c r="B230" s="67"/>
      <c r="C230" s="67"/>
      <c r="D230" s="67"/>
      <c r="E230" s="67"/>
      <c r="F230" s="67"/>
      <c r="G230" s="67"/>
    </row>
    <row r="231" spans="2:7" x14ac:dyDescent="0.3">
      <c r="B231" s="67"/>
      <c r="C231" s="67"/>
      <c r="D231" s="67"/>
      <c r="E231" s="67"/>
      <c r="F231" s="67"/>
      <c r="G231" s="67"/>
    </row>
    <row r="232" spans="2:7" x14ac:dyDescent="0.3">
      <c r="B232" s="67"/>
      <c r="C232" s="67"/>
      <c r="D232" s="67"/>
      <c r="E232" s="67"/>
      <c r="F232" s="67"/>
      <c r="G232" s="67"/>
    </row>
    <row r="233" spans="2:7" x14ac:dyDescent="0.3">
      <c r="B233" s="67"/>
      <c r="C233" s="67"/>
      <c r="D233" s="67"/>
      <c r="E233" s="67"/>
      <c r="F233" s="67"/>
      <c r="G233" s="67"/>
    </row>
    <row r="234" spans="2:7" x14ac:dyDescent="0.3">
      <c r="B234" s="67"/>
      <c r="C234" s="67"/>
      <c r="D234" s="67"/>
      <c r="E234" s="67"/>
      <c r="F234" s="67"/>
      <c r="G234" s="67"/>
    </row>
    <row r="235" spans="2:7" x14ac:dyDescent="0.3">
      <c r="B235" s="67"/>
      <c r="C235" s="67"/>
      <c r="D235" s="67"/>
      <c r="E235" s="67"/>
      <c r="F235" s="67"/>
      <c r="G235" s="67"/>
    </row>
    <row r="236" spans="2:7" x14ac:dyDescent="0.3">
      <c r="B236" s="67"/>
      <c r="C236" s="67"/>
      <c r="D236" s="67"/>
      <c r="E236" s="67"/>
      <c r="F236" s="67"/>
      <c r="G236" s="67"/>
    </row>
    <row r="237" spans="2:7" x14ac:dyDescent="0.3">
      <c r="B237" s="67"/>
      <c r="C237" s="67"/>
      <c r="D237" s="67"/>
      <c r="E237" s="67"/>
      <c r="F237" s="67"/>
      <c r="G237" s="67"/>
    </row>
    <row r="238" spans="2:7" x14ac:dyDescent="0.3">
      <c r="B238" s="67"/>
      <c r="C238" s="67"/>
      <c r="D238" s="67"/>
      <c r="E238" s="67"/>
      <c r="F238" s="67"/>
      <c r="G238" s="67"/>
    </row>
    <row r="239" spans="2:7" x14ac:dyDescent="0.3">
      <c r="B239" s="67"/>
      <c r="C239" s="67"/>
      <c r="D239" s="67"/>
      <c r="E239" s="67"/>
      <c r="F239" s="67"/>
      <c r="G239" s="67"/>
    </row>
    <row r="240" spans="2:7" x14ac:dyDescent="0.3">
      <c r="B240" s="67"/>
      <c r="C240" s="67"/>
      <c r="D240" s="67"/>
      <c r="E240" s="67"/>
      <c r="F240" s="67"/>
      <c r="G240" s="67"/>
    </row>
    <row r="241" spans="2:7" x14ac:dyDescent="0.3">
      <c r="B241" s="67"/>
      <c r="C241" s="67"/>
      <c r="D241" s="67"/>
      <c r="E241" s="67"/>
      <c r="F241" s="67"/>
      <c r="G241" s="67"/>
    </row>
    <row r="242" spans="2:7" x14ac:dyDescent="0.3">
      <c r="B242" s="67"/>
      <c r="C242" s="67"/>
      <c r="D242" s="67"/>
      <c r="E242" s="67"/>
      <c r="F242" s="67"/>
      <c r="G242" s="67"/>
    </row>
    <row r="243" spans="2:7" x14ac:dyDescent="0.3">
      <c r="B243" s="67"/>
      <c r="C243" s="67"/>
      <c r="D243" s="67"/>
      <c r="E243" s="67"/>
      <c r="F243" s="67"/>
      <c r="G243" s="67"/>
    </row>
    <row r="244" spans="2:7" x14ac:dyDescent="0.3">
      <c r="B244" s="67"/>
      <c r="C244" s="67"/>
      <c r="D244" s="67"/>
      <c r="E244" s="67"/>
      <c r="F244" s="67"/>
      <c r="G244" s="67"/>
    </row>
    <row r="245" spans="2:7" x14ac:dyDescent="0.3">
      <c r="B245" s="67"/>
      <c r="C245" s="67"/>
      <c r="D245" s="67"/>
      <c r="E245" s="67"/>
      <c r="F245" s="67"/>
      <c r="G245" s="67"/>
    </row>
    <row r="246" spans="2:7" x14ac:dyDescent="0.3">
      <c r="B246" s="67"/>
      <c r="C246" s="67"/>
      <c r="D246" s="67"/>
      <c r="E246" s="67"/>
      <c r="F246" s="67"/>
      <c r="G246" s="67"/>
    </row>
    <row r="247" spans="2:7" x14ac:dyDescent="0.3">
      <c r="B247" s="67"/>
      <c r="C247" s="67"/>
      <c r="D247" s="67"/>
      <c r="E247" s="67"/>
      <c r="F247" s="67"/>
      <c r="G247" s="67"/>
    </row>
    <row r="248" spans="2:7" x14ac:dyDescent="0.3">
      <c r="B248" s="67"/>
      <c r="C248" s="67"/>
      <c r="D248" s="67"/>
      <c r="E248" s="67"/>
      <c r="F248" s="67"/>
      <c r="G248" s="67"/>
    </row>
    <row r="249" spans="2:7" x14ac:dyDescent="0.3">
      <c r="B249" s="67"/>
      <c r="C249" s="67"/>
      <c r="D249" s="67"/>
      <c r="E249" s="67"/>
      <c r="F249" s="67"/>
      <c r="G249" s="67"/>
    </row>
    <row r="250" spans="2:7" x14ac:dyDescent="0.3">
      <c r="B250" s="67"/>
      <c r="C250" s="67"/>
      <c r="D250" s="67"/>
      <c r="E250" s="67"/>
      <c r="F250" s="67"/>
      <c r="G250" s="67"/>
    </row>
    <row r="251" spans="2:7" x14ac:dyDescent="0.3">
      <c r="B251" s="67"/>
      <c r="C251" s="67"/>
      <c r="D251" s="67"/>
      <c r="E251" s="67"/>
      <c r="F251" s="67"/>
      <c r="G251" s="67"/>
    </row>
    <row r="252" spans="2:7" x14ac:dyDescent="0.3">
      <c r="B252" s="67"/>
      <c r="C252" s="67"/>
      <c r="D252" s="67"/>
      <c r="E252" s="67"/>
      <c r="F252" s="67"/>
      <c r="G252" s="67"/>
    </row>
    <row r="253" spans="2:7" x14ac:dyDescent="0.3">
      <c r="B253" s="67"/>
      <c r="C253" s="67"/>
      <c r="D253" s="67"/>
      <c r="E253" s="67"/>
      <c r="F253" s="67"/>
      <c r="G253" s="67"/>
    </row>
    <row r="254" spans="2:7" x14ac:dyDescent="0.3">
      <c r="B254" s="67"/>
      <c r="C254" s="67"/>
      <c r="D254" s="67"/>
      <c r="E254" s="67"/>
      <c r="F254" s="67"/>
      <c r="G254" s="67"/>
    </row>
    <row r="255" spans="2:7" x14ac:dyDescent="0.3">
      <c r="B255" s="67"/>
      <c r="C255" s="67"/>
      <c r="D255" s="67"/>
      <c r="E255" s="67"/>
      <c r="F255" s="67"/>
      <c r="G255" s="67"/>
    </row>
    <row r="256" spans="2:7" x14ac:dyDescent="0.3">
      <c r="B256" s="67"/>
      <c r="C256" s="67"/>
      <c r="D256" s="67"/>
      <c r="E256" s="67"/>
      <c r="F256" s="67"/>
      <c r="G256" s="67"/>
    </row>
    <row r="257" spans="2:7" x14ac:dyDescent="0.3">
      <c r="B257" s="67"/>
      <c r="C257" s="67"/>
      <c r="D257" s="67"/>
      <c r="E257" s="67"/>
      <c r="F257" s="67"/>
      <c r="G257" s="67"/>
    </row>
    <row r="258" spans="2:7" x14ac:dyDescent="0.3">
      <c r="B258" s="67"/>
      <c r="C258" s="67"/>
      <c r="D258" s="67"/>
      <c r="E258" s="67"/>
      <c r="F258" s="67"/>
      <c r="G258" s="67"/>
    </row>
    <row r="259" spans="2:7" x14ac:dyDescent="0.3">
      <c r="B259" s="67"/>
      <c r="C259" s="67"/>
      <c r="D259" s="67"/>
      <c r="E259" s="67"/>
      <c r="F259" s="67"/>
      <c r="G259" s="67"/>
    </row>
    <row r="260" spans="2:7" x14ac:dyDescent="0.3">
      <c r="B260" s="67"/>
      <c r="C260" s="67"/>
      <c r="D260" s="67"/>
      <c r="E260" s="67"/>
      <c r="F260" s="67"/>
      <c r="G260" s="67"/>
    </row>
    <row r="261" spans="2:7" x14ac:dyDescent="0.3">
      <c r="B261" s="67"/>
      <c r="C261" s="67"/>
      <c r="D261" s="67"/>
      <c r="E261" s="67"/>
      <c r="F261" s="67"/>
      <c r="G261" s="67"/>
    </row>
    <row r="262" spans="2:7" x14ac:dyDescent="0.3">
      <c r="B262" s="67"/>
      <c r="C262" s="67"/>
      <c r="D262" s="67"/>
      <c r="E262" s="67"/>
      <c r="F262" s="67"/>
      <c r="G262" s="67"/>
    </row>
    <row r="263" spans="2:7" x14ac:dyDescent="0.3">
      <c r="B263" s="67"/>
      <c r="C263" s="67"/>
      <c r="D263" s="67"/>
      <c r="E263" s="67"/>
      <c r="F263" s="67"/>
      <c r="G263" s="67"/>
    </row>
    <row r="264" spans="2:7" x14ac:dyDescent="0.3">
      <c r="B264" s="67"/>
      <c r="C264" s="67"/>
      <c r="D264" s="67"/>
      <c r="E264" s="67"/>
      <c r="F264" s="67"/>
      <c r="G264" s="67"/>
    </row>
    <row r="265" spans="2:7" x14ac:dyDescent="0.3">
      <c r="B265" s="67"/>
      <c r="C265" s="67"/>
      <c r="D265" s="67"/>
      <c r="E265" s="67"/>
      <c r="F265" s="67"/>
      <c r="G265" s="67"/>
    </row>
    <row r="266" spans="2:7" x14ac:dyDescent="0.3">
      <c r="B266" s="67"/>
      <c r="C266" s="67"/>
      <c r="D266" s="67"/>
      <c r="E266" s="67"/>
      <c r="F266" s="67"/>
      <c r="G266" s="67"/>
    </row>
    <row r="267" spans="2:7" x14ac:dyDescent="0.3">
      <c r="B267" s="67"/>
      <c r="C267" s="67"/>
      <c r="D267" s="67"/>
      <c r="E267" s="67"/>
      <c r="F267" s="67"/>
      <c r="G267" s="67"/>
    </row>
    <row r="268" spans="2:7" x14ac:dyDescent="0.3">
      <c r="B268" s="67"/>
      <c r="C268" s="67"/>
      <c r="D268" s="67"/>
      <c r="E268" s="67"/>
      <c r="F268" s="67"/>
      <c r="G268" s="67"/>
    </row>
    <row r="269" spans="2:7" x14ac:dyDescent="0.3">
      <c r="B269" s="67"/>
      <c r="C269" s="67"/>
      <c r="D269" s="67"/>
      <c r="E269" s="67"/>
      <c r="F269" s="67"/>
      <c r="G269" s="67"/>
    </row>
    <row r="270" spans="2:7" x14ac:dyDescent="0.3">
      <c r="B270" s="67"/>
      <c r="C270" s="67"/>
      <c r="D270" s="67"/>
      <c r="E270" s="67"/>
      <c r="F270" s="67"/>
      <c r="G270" s="67"/>
    </row>
    <row r="271" spans="2:7" x14ac:dyDescent="0.3">
      <c r="B271" s="67"/>
      <c r="C271" s="67"/>
      <c r="D271" s="67"/>
      <c r="E271" s="67"/>
      <c r="F271" s="67"/>
      <c r="G271" s="67"/>
    </row>
    <row r="272" spans="2:7" x14ac:dyDescent="0.3">
      <c r="B272" s="67"/>
      <c r="C272" s="67"/>
      <c r="D272" s="67"/>
      <c r="E272" s="67"/>
      <c r="F272" s="67"/>
      <c r="G272" s="67"/>
    </row>
    <row r="273" spans="2:7" x14ac:dyDescent="0.3">
      <c r="B273" s="67"/>
      <c r="C273" s="67"/>
      <c r="D273" s="67"/>
      <c r="E273" s="67"/>
      <c r="F273" s="67"/>
      <c r="G273" s="67"/>
    </row>
    <row r="274" spans="2:7" x14ac:dyDescent="0.3">
      <c r="B274" s="67"/>
      <c r="C274" s="67"/>
      <c r="D274" s="67"/>
      <c r="E274" s="67"/>
      <c r="F274" s="67"/>
      <c r="G274" s="67"/>
    </row>
    <row r="275" spans="2:7" x14ac:dyDescent="0.3">
      <c r="B275" s="67"/>
      <c r="C275" s="67"/>
      <c r="D275" s="67"/>
      <c r="E275" s="67"/>
      <c r="F275" s="67"/>
      <c r="G275" s="67"/>
    </row>
    <row r="276" spans="2:7" x14ac:dyDescent="0.3">
      <c r="B276" s="67"/>
      <c r="C276" s="67"/>
      <c r="D276" s="67"/>
      <c r="E276" s="67"/>
      <c r="F276" s="67"/>
      <c r="G276" s="67"/>
    </row>
    <row r="277" spans="2:7" x14ac:dyDescent="0.3">
      <c r="B277" s="67"/>
      <c r="C277" s="67"/>
      <c r="D277" s="67"/>
      <c r="E277" s="67"/>
      <c r="F277" s="67"/>
      <c r="G277" s="67"/>
    </row>
    <row r="278" spans="2:7" x14ac:dyDescent="0.3">
      <c r="B278" s="67"/>
      <c r="C278" s="67"/>
      <c r="D278" s="67"/>
      <c r="E278" s="67"/>
      <c r="F278" s="67"/>
      <c r="G278" s="67"/>
    </row>
    <row r="279" spans="2:7" x14ac:dyDescent="0.3">
      <c r="B279" s="67"/>
      <c r="C279" s="67"/>
      <c r="D279" s="67"/>
      <c r="E279" s="67"/>
      <c r="F279" s="67"/>
      <c r="G279" s="67"/>
    </row>
    <row r="280" spans="2:7" x14ac:dyDescent="0.3">
      <c r="B280" s="67"/>
      <c r="C280" s="67"/>
      <c r="D280" s="67"/>
      <c r="E280" s="67"/>
      <c r="F280" s="67"/>
      <c r="G280" s="67"/>
    </row>
    <row r="281" spans="2:7" x14ac:dyDescent="0.3">
      <c r="B281" s="67"/>
      <c r="C281" s="67"/>
      <c r="D281" s="67"/>
      <c r="E281" s="67"/>
      <c r="F281" s="67"/>
      <c r="G281" s="67"/>
    </row>
    <row r="282" spans="2:7" x14ac:dyDescent="0.3">
      <c r="B282" s="67"/>
      <c r="C282" s="67"/>
      <c r="D282" s="67"/>
      <c r="E282" s="67"/>
      <c r="F282" s="67"/>
      <c r="G282" s="67"/>
    </row>
    <row r="283" spans="2:7" x14ac:dyDescent="0.3">
      <c r="B283" s="67"/>
      <c r="C283" s="67"/>
      <c r="D283" s="67"/>
      <c r="E283" s="67"/>
      <c r="F283" s="67"/>
      <c r="G283" s="67"/>
    </row>
    <row r="284" spans="2:7" x14ac:dyDescent="0.3">
      <c r="B284" s="67"/>
      <c r="C284" s="67"/>
      <c r="D284" s="67"/>
      <c r="E284" s="67"/>
      <c r="F284" s="67"/>
      <c r="G284" s="67"/>
    </row>
    <row r="285" spans="2:7" x14ac:dyDescent="0.3">
      <c r="B285" s="67"/>
      <c r="C285" s="67"/>
      <c r="D285" s="67"/>
      <c r="E285" s="67"/>
      <c r="F285" s="67"/>
      <c r="G285" s="67"/>
    </row>
    <row r="286" spans="2:7" x14ac:dyDescent="0.3">
      <c r="B286" s="67"/>
      <c r="C286" s="67"/>
      <c r="D286" s="67"/>
      <c r="E286" s="67"/>
      <c r="F286" s="67"/>
      <c r="G286" s="67"/>
    </row>
    <row r="287" spans="2:7" x14ac:dyDescent="0.3">
      <c r="B287" s="67"/>
      <c r="C287" s="67"/>
      <c r="D287" s="67"/>
      <c r="E287" s="67"/>
      <c r="F287" s="67"/>
      <c r="G287" s="67"/>
    </row>
    <row r="288" spans="2:7" x14ac:dyDescent="0.3">
      <c r="B288" s="67"/>
      <c r="C288" s="67"/>
      <c r="D288" s="67"/>
      <c r="E288" s="67"/>
      <c r="F288" s="67"/>
      <c r="G288" s="67"/>
    </row>
    <row r="289" spans="2:7" x14ac:dyDescent="0.3">
      <c r="B289" s="67"/>
      <c r="C289" s="67"/>
      <c r="D289" s="67"/>
      <c r="E289" s="67"/>
      <c r="F289" s="67"/>
      <c r="G289" s="67"/>
    </row>
    <row r="290" spans="2:7" x14ac:dyDescent="0.3">
      <c r="B290" s="67"/>
      <c r="C290" s="67"/>
      <c r="D290" s="67"/>
      <c r="E290" s="67"/>
      <c r="F290" s="67"/>
      <c r="G290" s="67"/>
    </row>
    <row r="291" spans="2:7" x14ac:dyDescent="0.3">
      <c r="B291" s="67"/>
      <c r="C291" s="67"/>
      <c r="D291" s="67"/>
      <c r="E291" s="67"/>
      <c r="F291" s="67"/>
      <c r="G291" s="67"/>
    </row>
    <row r="292" spans="2:7" x14ac:dyDescent="0.3">
      <c r="B292" s="67"/>
      <c r="C292" s="67"/>
      <c r="D292" s="67"/>
      <c r="E292" s="67"/>
      <c r="F292" s="67"/>
      <c r="G292" s="67"/>
    </row>
    <row r="293" spans="2:7" x14ac:dyDescent="0.3">
      <c r="B293" s="67"/>
      <c r="C293" s="67"/>
      <c r="D293" s="67"/>
      <c r="E293" s="67"/>
      <c r="F293" s="67"/>
      <c r="G293" s="67"/>
    </row>
    <row r="294" spans="2:7" x14ac:dyDescent="0.3">
      <c r="B294" s="67"/>
      <c r="C294" s="67"/>
      <c r="D294" s="67"/>
      <c r="E294" s="67"/>
      <c r="F294" s="67"/>
      <c r="G294" s="67"/>
    </row>
    <row r="295" spans="2:7" x14ac:dyDescent="0.3">
      <c r="B295" s="67"/>
      <c r="C295" s="67"/>
      <c r="D295" s="67"/>
      <c r="E295" s="67"/>
      <c r="F295" s="67"/>
      <c r="G295" s="67"/>
    </row>
    <row r="296" spans="2:7" x14ac:dyDescent="0.3">
      <c r="B296" s="67"/>
      <c r="C296" s="67"/>
      <c r="D296" s="67"/>
      <c r="E296" s="67"/>
      <c r="F296" s="67"/>
      <c r="G296" s="67"/>
    </row>
    <row r="297" spans="2:7" x14ac:dyDescent="0.3">
      <c r="B297" s="67"/>
      <c r="C297" s="67"/>
      <c r="D297" s="67"/>
      <c r="E297" s="67"/>
      <c r="F297" s="67"/>
      <c r="G297" s="67"/>
    </row>
    <row r="298" spans="2:7" x14ac:dyDescent="0.3">
      <c r="B298" s="67"/>
      <c r="C298" s="67"/>
      <c r="D298" s="67"/>
      <c r="E298" s="67"/>
      <c r="F298" s="67"/>
      <c r="G298" s="67"/>
    </row>
    <row r="299" spans="2:7" x14ac:dyDescent="0.3">
      <c r="B299" s="67"/>
      <c r="C299" s="67"/>
      <c r="D299" s="67"/>
      <c r="E299" s="67"/>
      <c r="F299" s="67"/>
      <c r="G299" s="67"/>
    </row>
    <row r="300" spans="2:7" x14ac:dyDescent="0.3">
      <c r="B300" s="67"/>
      <c r="C300" s="67"/>
      <c r="D300" s="67"/>
      <c r="E300" s="67"/>
      <c r="F300" s="67"/>
      <c r="G300" s="67"/>
    </row>
    <row r="301" spans="2:7" x14ac:dyDescent="0.3">
      <c r="B301" s="67"/>
      <c r="C301" s="67"/>
      <c r="D301" s="67"/>
      <c r="E301" s="67"/>
      <c r="F301" s="67"/>
      <c r="G301" s="67"/>
    </row>
    <row r="302" spans="2:7" x14ac:dyDescent="0.3">
      <c r="B302" s="67"/>
      <c r="C302" s="67"/>
      <c r="D302" s="67"/>
      <c r="E302" s="67"/>
      <c r="F302" s="67"/>
      <c r="G302" s="67"/>
    </row>
    <row r="303" spans="2:7" x14ac:dyDescent="0.3">
      <c r="B303" s="67"/>
      <c r="C303" s="67"/>
      <c r="D303" s="67"/>
      <c r="E303" s="67"/>
      <c r="F303" s="67"/>
      <c r="G303" s="67"/>
    </row>
    <row r="304" spans="2:7" x14ac:dyDescent="0.3">
      <c r="B304" s="67"/>
      <c r="C304" s="67"/>
      <c r="D304" s="67"/>
      <c r="E304" s="67"/>
      <c r="F304" s="67"/>
      <c r="G304" s="67"/>
    </row>
    <row r="305" spans="2:7" x14ac:dyDescent="0.3">
      <c r="B305" s="67"/>
      <c r="C305" s="67"/>
      <c r="D305" s="67"/>
      <c r="E305" s="67"/>
      <c r="F305" s="67"/>
      <c r="G305" s="67"/>
    </row>
    <row r="306" spans="2:7" x14ac:dyDescent="0.3">
      <c r="B306" s="67"/>
      <c r="C306" s="67"/>
      <c r="D306" s="67"/>
      <c r="E306" s="67"/>
      <c r="F306" s="67"/>
      <c r="G306" s="67"/>
    </row>
    <row r="307" spans="2:7" x14ac:dyDescent="0.3">
      <c r="B307" s="67"/>
      <c r="C307" s="67"/>
      <c r="D307" s="67"/>
      <c r="E307" s="67"/>
      <c r="F307" s="67"/>
      <c r="G307" s="67"/>
    </row>
    <row r="308" spans="2:7" x14ac:dyDescent="0.3">
      <c r="B308" s="67"/>
      <c r="C308" s="67"/>
      <c r="D308" s="67"/>
      <c r="E308" s="67"/>
      <c r="F308" s="67"/>
      <c r="G308" s="67"/>
    </row>
    <row r="309" spans="2:7" x14ac:dyDescent="0.3">
      <c r="B309" s="67"/>
      <c r="C309" s="67"/>
      <c r="D309" s="67"/>
      <c r="E309" s="67"/>
      <c r="F309" s="67"/>
      <c r="G309" s="67"/>
    </row>
    <row r="310" spans="2:7" x14ac:dyDescent="0.3">
      <c r="B310" s="67"/>
      <c r="C310" s="67"/>
      <c r="D310" s="67"/>
      <c r="E310" s="67"/>
      <c r="F310" s="67"/>
      <c r="G310" s="67"/>
    </row>
    <row r="311" spans="2:7" x14ac:dyDescent="0.3">
      <c r="B311" s="67"/>
      <c r="C311" s="67"/>
      <c r="D311" s="67"/>
      <c r="E311" s="67"/>
      <c r="F311" s="67"/>
      <c r="G311" s="67"/>
    </row>
    <row r="312" spans="2:7" x14ac:dyDescent="0.3">
      <c r="B312" s="67"/>
      <c r="C312" s="67"/>
      <c r="D312" s="67"/>
      <c r="E312" s="67"/>
      <c r="F312" s="67"/>
      <c r="G312" s="67"/>
    </row>
    <row r="313" spans="2:7" x14ac:dyDescent="0.3">
      <c r="B313" s="67"/>
      <c r="C313" s="67"/>
      <c r="D313" s="67"/>
      <c r="E313" s="67"/>
      <c r="F313" s="67"/>
      <c r="G313" s="67"/>
    </row>
    <row r="314" spans="2:7" x14ac:dyDescent="0.3">
      <c r="B314" s="67"/>
      <c r="C314" s="67"/>
      <c r="D314" s="67"/>
      <c r="E314" s="67"/>
      <c r="F314" s="67"/>
      <c r="G314" s="67"/>
    </row>
  </sheetData>
  <mergeCells count="55">
    <mergeCell ref="D107:E107"/>
    <mergeCell ref="F107:G109"/>
    <mergeCell ref="B61:B62"/>
    <mergeCell ref="C61:C62"/>
    <mergeCell ref="D61:E62"/>
    <mergeCell ref="F61:G62"/>
    <mergeCell ref="F87:G87"/>
    <mergeCell ref="G64:G67"/>
    <mergeCell ref="B68:B70"/>
    <mergeCell ref="D68:E68"/>
    <mergeCell ref="D70:E70"/>
    <mergeCell ref="F68:G70"/>
    <mergeCell ref="E64:E67"/>
    <mergeCell ref="B74:B75"/>
    <mergeCell ref="C74:C75"/>
    <mergeCell ref="D74:E75"/>
    <mergeCell ref="F74:G75"/>
    <mergeCell ref="F38:G38"/>
    <mergeCell ref="B55:B57"/>
    <mergeCell ref="D55:E55"/>
    <mergeCell ref="D57:E57"/>
    <mergeCell ref="F55:G57"/>
    <mergeCell ref="C66:D66"/>
    <mergeCell ref="D36:E36"/>
    <mergeCell ref="D37:E37"/>
    <mergeCell ref="D38:E38"/>
    <mergeCell ref="A2:H3"/>
    <mergeCell ref="D6:F6"/>
    <mergeCell ref="D7:F7"/>
    <mergeCell ref="D11:E11"/>
    <mergeCell ref="D12:E12"/>
    <mergeCell ref="F36:G36"/>
    <mergeCell ref="F11:G11"/>
    <mergeCell ref="F12:G12"/>
    <mergeCell ref="F13:G13"/>
    <mergeCell ref="F31:G31"/>
    <mergeCell ref="B32:G32"/>
    <mergeCell ref="D13:E13"/>
    <mergeCell ref="F37:G37"/>
    <mergeCell ref="D91:E92"/>
    <mergeCell ref="F91:G92"/>
    <mergeCell ref="C91:C92"/>
    <mergeCell ref="B91:B92"/>
    <mergeCell ref="B152:B154"/>
    <mergeCell ref="D152:E152"/>
    <mergeCell ref="F152:G154"/>
    <mergeCell ref="D154:E154"/>
    <mergeCell ref="B146:B147"/>
    <mergeCell ref="C146:C147"/>
    <mergeCell ref="D146:E147"/>
    <mergeCell ref="F146:G147"/>
    <mergeCell ref="B133:B137"/>
    <mergeCell ref="C133:C137"/>
    <mergeCell ref="F133:F137"/>
    <mergeCell ref="B107:B109"/>
  </mergeCells>
  <pageMargins left="0.7" right="0.7" top="0.75" bottom="0.75" header="0.3" footer="0.3"/>
  <pageSetup paperSize="9" scale="6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9"/>
  <sheetViews>
    <sheetView zoomScale="90" zoomScaleNormal="90" workbookViewId="0">
      <selection activeCell="D93" sqref="D93:D96"/>
    </sheetView>
  </sheetViews>
  <sheetFormatPr baseColWidth="10" defaultRowHeight="14.4" x14ac:dyDescent="0.3"/>
  <cols>
    <col min="1" max="1" width="3" customWidth="1"/>
    <col min="2" max="2" width="23.33203125" customWidth="1"/>
    <col min="3" max="3" width="26.44140625" customWidth="1"/>
    <col min="4" max="4" width="27" customWidth="1"/>
  </cols>
  <sheetData>
    <row r="1" spans="1:8" ht="15" thickBot="1" x14ac:dyDescent="0.35"/>
    <row r="2" spans="1:8" ht="15" customHeight="1" x14ac:dyDescent="0.3">
      <c r="A2" s="371" t="s">
        <v>125</v>
      </c>
      <c r="B2" s="372"/>
      <c r="C2" s="372"/>
      <c r="D2" s="372"/>
      <c r="E2" s="372"/>
      <c r="F2" s="372"/>
      <c r="G2" s="373"/>
      <c r="H2" s="85"/>
    </row>
    <row r="3" spans="1:8" ht="63" customHeight="1" thickBot="1" x14ac:dyDescent="0.35">
      <c r="A3" s="374"/>
      <c r="B3" s="375"/>
      <c r="C3" s="375"/>
      <c r="D3" s="375"/>
      <c r="E3" s="375"/>
      <c r="F3" s="375"/>
      <c r="G3" s="376"/>
      <c r="H3" s="85"/>
    </row>
    <row r="5" spans="1:8" x14ac:dyDescent="0.3">
      <c r="C5" s="421" t="s">
        <v>126</v>
      </c>
      <c r="D5" s="421"/>
      <c r="E5" s="421"/>
      <c r="F5" s="274">
        <f>D32+D63+D84+D99+E137</f>
        <v>1097.4900000000002</v>
      </c>
      <c r="G5" s="189"/>
    </row>
    <row r="6" spans="1:8" x14ac:dyDescent="0.3">
      <c r="C6" s="421" t="s">
        <v>127</v>
      </c>
      <c r="D6" s="421"/>
      <c r="E6" s="421"/>
      <c r="F6" t="s">
        <v>244</v>
      </c>
    </row>
    <row r="7" spans="1:8" x14ac:dyDescent="0.3">
      <c r="B7" s="64"/>
    </row>
    <row r="8" spans="1:8" ht="18" x14ac:dyDescent="0.3">
      <c r="B8" s="120" t="s">
        <v>169</v>
      </c>
    </row>
    <row r="9" spans="1:8" ht="15" thickBot="1" x14ac:dyDescent="0.35">
      <c r="B9" s="64"/>
    </row>
    <row r="10" spans="1:8" ht="6.75" customHeight="1" thickTop="1" x14ac:dyDescent="0.3">
      <c r="B10" s="140"/>
      <c r="C10" s="133"/>
      <c r="D10" s="408"/>
      <c r="E10" s="409"/>
      <c r="F10" s="408"/>
      <c r="G10" s="409"/>
    </row>
    <row r="11" spans="1:8" x14ac:dyDescent="0.3">
      <c r="B11" s="141" t="s">
        <v>128</v>
      </c>
      <c r="C11" s="134" t="s">
        <v>129</v>
      </c>
      <c r="D11" s="451" t="s">
        <v>130</v>
      </c>
      <c r="E11" s="453"/>
      <c r="F11" s="451" t="s">
        <v>131</v>
      </c>
      <c r="G11" s="453"/>
    </row>
    <row r="12" spans="1:8" ht="9" customHeight="1" thickBot="1" x14ac:dyDescent="0.35">
      <c r="B12" s="141"/>
      <c r="C12" s="125"/>
      <c r="D12" s="456"/>
      <c r="E12" s="457"/>
      <c r="F12" s="456"/>
      <c r="G12" s="457"/>
    </row>
    <row r="13" spans="1:8" ht="15.6" thickTop="1" thickBot="1" x14ac:dyDescent="0.35">
      <c r="B13" s="127"/>
      <c r="C13" s="128"/>
      <c r="D13" s="167" t="s">
        <v>132</v>
      </c>
      <c r="E13" s="167" t="s">
        <v>133</v>
      </c>
      <c r="F13" s="167" t="s">
        <v>132</v>
      </c>
      <c r="G13" s="167" t="s">
        <v>133</v>
      </c>
    </row>
    <row r="14" spans="1:8" ht="15" thickTop="1" x14ac:dyDescent="0.3">
      <c r="B14" s="121" t="s">
        <v>341</v>
      </c>
      <c r="C14" s="122" t="s">
        <v>224</v>
      </c>
      <c r="D14" s="122">
        <v>11.13</v>
      </c>
      <c r="E14" s="122"/>
      <c r="F14" s="277" t="s">
        <v>175</v>
      </c>
      <c r="G14" s="166"/>
    </row>
    <row r="15" spans="1:8" x14ac:dyDescent="0.3">
      <c r="B15" s="121" t="s">
        <v>245</v>
      </c>
      <c r="C15" s="122" t="s">
        <v>224</v>
      </c>
      <c r="D15" s="122">
        <v>70.319999999999993</v>
      </c>
      <c r="E15" s="122"/>
      <c r="F15" s="277" t="s">
        <v>175</v>
      </c>
      <c r="G15" s="166"/>
    </row>
    <row r="16" spans="1:8" ht="16.2" x14ac:dyDescent="0.3">
      <c r="B16" s="121" t="s">
        <v>342</v>
      </c>
      <c r="C16" s="122" t="s">
        <v>373</v>
      </c>
      <c r="D16" s="122">
        <v>94.01</v>
      </c>
      <c r="E16" s="122"/>
      <c r="F16" s="277" t="s">
        <v>249</v>
      </c>
      <c r="G16" s="220"/>
    </row>
    <row r="17" spans="2:7" x14ac:dyDescent="0.3">
      <c r="B17" s="123"/>
      <c r="C17" s="122"/>
      <c r="D17" s="122"/>
      <c r="E17" s="122"/>
      <c r="F17" s="277"/>
      <c r="G17" s="166"/>
    </row>
    <row r="18" spans="2:7" x14ac:dyDescent="0.3">
      <c r="B18" s="121" t="s">
        <v>246</v>
      </c>
      <c r="C18" s="122"/>
      <c r="D18" s="122"/>
      <c r="E18" s="122"/>
      <c r="F18" s="277"/>
      <c r="G18" s="166"/>
    </row>
    <row r="19" spans="2:7" ht="16.2" x14ac:dyDescent="0.3">
      <c r="B19" s="276" t="s">
        <v>281</v>
      </c>
      <c r="C19" s="122" t="s">
        <v>373</v>
      </c>
      <c r="D19" s="122">
        <v>10.61</v>
      </c>
      <c r="E19" s="122"/>
      <c r="F19" s="277"/>
      <c r="G19" s="220"/>
    </row>
    <row r="20" spans="2:7" ht="16.2" x14ac:dyDescent="0.3">
      <c r="B20" s="276" t="s">
        <v>243</v>
      </c>
      <c r="C20" s="122" t="s">
        <v>373</v>
      </c>
      <c r="D20" s="122">
        <v>20.67</v>
      </c>
      <c r="E20" s="122"/>
      <c r="F20" s="277"/>
      <c r="G20" s="220"/>
    </row>
    <row r="21" spans="2:7" ht="16.2" x14ac:dyDescent="0.3">
      <c r="B21" s="276" t="s">
        <v>282</v>
      </c>
      <c r="C21" s="122" t="s">
        <v>373</v>
      </c>
      <c r="D21" s="122">
        <v>12.77</v>
      </c>
      <c r="E21" s="122"/>
      <c r="F21" s="277"/>
      <c r="G21" s="220"/>
    </row>
    <row r="22" spans="2:7" ht="16.2" x14ac:dyDescent="0.3">
      <c r="B22" s="276" t="s">
        <v>283</v>
      </c>
      <c r="C22" s="122" t="s">
        <v>373</v>
      </c>
      <c r="D22" s="122">
        <v>13.85</v>
      </c>
      <c r="E22" s="122"/>
      <c r="F22" s="277" t="s">
        <v>249</v>
      </c>
      <c r="G22" s="166"/>
    </row>
    <row r="23" spans="2:7" ht="16.2" x14ac:dyDescent="0.3">
      <c r="B23" s="276" t="s">
        <v>234</v>
      </c>
      <c r="C23" s="122" t="s">
        <v>374</v>
      </c>
      <c r="D23" s="122">
        <v>9.25</v>
      </c>
      <c r="E23" s="122"/>
      <c r="F23" s="277"/>
      <c r="G23" s="220"/>
    </row>
    <row r="24" spans="2:7" ht="16.2" x14ac:dyDescent="0.3">
      <c r="B24" s="276" t="s">
        <v>225</v>
      </c>
      <c r="C24" s="122" t="s">
        <v>374</v>
      </c>
      <c r="D24" s="122">
        <v>19.45</v>
      </c>
      <c r="E24" s="122"/>
      <c r="F24" s="277"/>
      <c r="G24" s="220"/>
    </row>
    <row r="25" spans="2:7" x14ac:dyDescent="0.3">
      <c r="B25" s="276"/>
      <c r="C25" s="122"/>
      <c r="D25" s="122"/>
      <c r="E25" s="122"/>
      <c r="F25" s="277"/>
      <c r="G25" s="220"/>
    </row>
    <row r="26" spans="2:7" x14ac:dyDescent="0.3">
      <c r="B26" s="121" t="s">
        <v>137</v>
      </c>
      <c r="C26" s="122"/>
      <c r="D26" s="122"/>
      <c r="E26" s="122">
        <v>116</v>
      </c>
      <c r="F26" s="277" t="s">
        <v>249</v>
      </c>
      <c r="G26" s="166" t="s">
        <v>176</v>
      </c>
    </row>
    <row r="27" spans="2:7" x14ac:dyDescent="0.3">
      <c r="B27" s="276"/>
      <c r="C27" s="122" t="s">
        <v>224</v>
      </c>
      <c r="D27" s="122">
        <v>9.24</v>
      </c>
      <c r="E27" s="122"/>
      <c r="F27" s="277" t="s">
        <v>249</v>
      </c>
      <c r="G27" s="166"/>
    </row>
    <row r="28" spans="2:7" ht="16.2" x14ac:dyDescent="0.3">
      <c r="B28" s="276"/>
      <c r="C28" s="122" t="s">
        <v>373</v>
      </c>
      <c r="D28" s="122">
        <v>17.32</v>
      </c>
      <c r="E28" s="122"/>
      <c r="F28" s="277" t="s">
        <v>249</v>
      </c>
      <c r="G28" s="166"/>
    </row>
    <row r="29" spans="2:7" ht="16.2" x14ac:dyDescent="0.3">
      <c r="B29" s="276" t="s">
        <v>343</v>
      </c>
      <c r="C29" s="122" t="s">
        <v>373</v>
      </c>
      <c r="D29" s="122">
        <v>7.85</v>
      </c>
      <c r="E29" s="122"/>
      <c r="F29" s="277"/>
      <c r="G29" s="220"/>
    </row>
    <row r="30" spans="2:7" ht="15" thickBot="1" x14ac:dyDescent="0.35">
      <c r="B30" s="124"/>
      <c r="C30" s="122" t="s">
        <v>375</v>
      </c>
      <c r="D30" s="273">
        <v>13.36</v>
      </c>
      <c r="E30" s="278"/>
      <c r="F30" s="277" t="s">
        <v>249</v>
      </c>
      <c r="G30" s="165"/>
    </row>
    <row r="31" spans="2:7" ht="15" thickTop="1" x14ac:dyDescent="0.3">
      <c r="B31" s="393"/>
      <c r="C31" s="111"/>
      <c r="D31" s="396"/>
      <c r="E31" s="397"/>
      <c r="F31" s="396"/>
      <c r="G31" s="397"/>
    </row>
    <row r="32" spans="2:7" ht="15" customHeight="1" x14ac:dyDescent="0.3">
      <c r="B32" s="394"/>
      <c r="C32" s="111" t="s">
        <v>148</v>
      </c>
      <c r="D32" s="211">
        <f>SUM(D14:D30)</f>
        <v>309.83000000000004</v>
      </c>
      <c r="E32" s="208"/>
      <c r="F32" s="464"/>
      <c r="G32" s="465"/>
    </row>
    <row r="33" spans="2:8" ht="15" thickBot="1" x14ac:dyDescent="0.35">
      <c r="B33" s="395"/>
      <c r="C33" s="112"/>
      <c r="D33" s="466"/>
      <c r="E33" s="467"/>
      <c r="F33" s="404"/>
      <c r="G33" s="405"/>
    </row>
    <row r="34" spans="2:8" ht="9" customHeight="1" thickTop="1" x14ac:dyDescent="0.3">
      <c r="B34" s="461"/>
      <c r="C34" s="462"/>
      <c r="D34" s="462"/>
      <c r="E34" s="462"/>
      <c r="F34" s="462"/>
      <c r="G34" s="463"/>
    </row>
    <row r="35" spans="2:8" ht="15" customHeight="1" x14ac:dyDescent="0.3">
      <c r="B35" s="451" t="s">
        <v>250</v>
      </c>
      <c r="C35" s="452"/>
      <c r="D35" s="452"/>
      <c r="E35" s="452"/>
      <c r="F35" s="452"/>
      <c r="G35" s="453"/>
    </row>
    <row r="36" spans="2:8" ht="11.25" customHeight="1" thickBot="1" x14ac:dyDescent="0.35">
      <c r="B36" s="402"/>
      <c r="C36" s="454"/>
      <c r="D36" s="454"/>
      <c r="E36" s="454"/>
      <c r="F36" s="454"/>
      <c r="G36" s="403"/>
    </row>
    <row r="37" spans="2:8" ht="15" thickTop="1" x14ac:dyDescent="0.3"/>
    <row r="38" spans="2:8" ht="18" x14ac:dyDescent="0.3">
      <c r="B38" s="109" t="s">
        <v>275</v>
      </c>
    </row>
    <row r="39" spans="2:8" ht="15" thickBot="1" x14ac:dyDescent="0.35">
      <c r="B39" s="64"/>
    </row>
    <row r="40" spans="2:8" ht="15" customHeight="1" thickTop="1" x14ac:dyDescent="0.3">
      <c r="B40" s="406" t="s">
        <v>128</v>
      </c>
      <c r="C40" s="406" t="s">
        <v>129</v>
      </c>
      <c r="D40" s="408" t="s">
        <v>130</v>
      </c>
      <c r="E40" s="459"/>
      <c r="F40" s="459" t="s">
        <v>131</v>
      </c>
      <c r="G40" s="409"/>
      <c r="H40" s="236"/>
    </row>
    <row r="41" spans="2:8" ht="15" thickBot="1" x14ac:dyDescent="0.35">
      <c r="B41" s="407"/>
      <c r="C41" s="407"/>
      <c r="D41" s="410"/>
      <c r="E41" s="460"/>
      <c r="F41" s="460"/>
      <c r="G41" s="411"/>
      <c r="H41" s="237"/>
    </row>
    <row r="42" spans="2:8" ht="15.6" thickTop="1" thickBot="1" x14ac:dyDescent="0.35">
      <c r="B42" s="127"/>
      <c r="C42" s="128"/>
      <c r="D42" s="167" t="s">
        <v>132</v>
      </c>
      <c r="E42" s="235" t="s">
        <v>133</v>
      </c>
      <c r="F42" s="244" t="s">
        <v>132</v>
      </c>
      <c r="G42" s="244" t="s">
        <v>133</v>
      </c>
      <c r="H42" s="238"/>
    </row>
    <row r="43" spans="2:8" ht="15" thickTop="1" x14ac:dyDescent="0.3">
      <c r="B43" s="113" t="s">
        <v>150</v>
      </c>
      <c r="C43" s="159"/>
      <c r="D43" s="166"/>
      <c r="E43" s="239"/>
      <c r="F43" s="213"/>
      <c r="G43" s="213"/>
      <c r="H43" s="239"/>
    </row>
    <row r="44" spans="2:8" ht="16.5" customHeight="1" x14ac:dyDescent="0.3">
      <c r="B44" s="276" t="s">
        <v>184</v>
      </c>
      <c r="C44" s="122" t="s">
        <v>373</v>
      </c>
      <c r="D44" s="122">
        <v>28.71</v>
      </c>
      <c r="E44" s="239"/>
      <c r="F44" s="214" t="s">
        <v>249</v>
      </c>
      <c r="G44" s="214"/>
      <c r="H44" s="239"/>
    </row>
    <row r="45" spans="2:8" ht="15" customHeight="1" x14ac:dyDescent="0.3">
      <c r="B45" s="276" t="s">
        <v>334</v>
      </c>
      <c r="C45" s="122" t="s">
        <v>280</v>
      </c>
      <c r="D45" s="122">
        <v>8.3800000000000008</v>
      </c>
      <c r="E45" s="239"/>
      <c r="F45" s="214" t="s">
        <v>249</v>
      </c>
      <c r="G45" s="214"/>
      <c r="H45" s="239"/>
    </row>
    <row r="46" spans="2:8" ht="16.5" customHeight="1" x14ac:dyDescent="0.3">
      <c r="B46" s="276" t="s">
        <v>335</v>
      </c>
      <c r="C46" s="122" t="s">
        <v>373</v>
      </c>
      <c r="D46" s="122">
        <v>8.77</v>
      </c>
      <c r="E46" s="239"/>
      <c r="F46" s="214" t="s">
        <v>249</v>
      </c>
      <c r="G46" s="214"/>
      <c r="H46" s="239"/>
    </row>
    <row r="47" spans="2:8" x14ac:dyDescent="0.3">
      <c r="B47" s="276" t="s">
        <v>336</v>
      </c>
      <c r="C47" s="122"/>
      <c r="D47" s="122">
        <v>167.58</v>
      </c>
      <c r="E47" s="239"/>
      <c r="F47" s="219"/>
      <c r="G47" s="219"/>
      <c r="H47" s="239"/>
    </row>
    <row r="48" spans="2:8" ht="15" customHeight="1" x14ac:dyDescent="0.3">
      <c r="B48" s="276" t="s">
        <v>337</v>
      </c>
      <c r="C48" s="122"/>
      <c r="D48" s="122">
        <v>11.73</v>
      </c>
      <c r="E48" s="239"/>
      <c r="F48" s="214" t="s">
        <v>249</v>
      </c>
      <c r="G48" s="216" t="s">
        <v>253</v>
      </c>
      <c r="H48" s="239"/>
    </row>
    <row r="49" spans="2:8" ht="16.5" customHeight="1" x14ac:dyDescent="0.3">
      <c r="B49" s="276" t="s">
        <v>251</v>
      </c>
      <c r="C49" s="122" t="s">
        <v>373</v>
      </c>
      <c r="D49" s="122">
        <v>14.58</v>
      </c>
      <c r="E49" s="240"/>
      <c r="F49" s="214" t="s">
        <v>249</v>
      </c>
      <c r="G49" s="214"/>
      <c r="H49" s="239"/>
    </row>
    <row r="50" spans="2:8" ht="16.5" customHeight="1" x14ac:dyDescent="0.3">
      <c r="B50" s="276" t="s">
        <v>338</v>
      </c>
      <c r="C50" s="122" t="s">
        <v>373</v>
      </c>
      <c r="D50" s="122">
        <v>36.54</v>
      </c>
      <c r="E50" s="240"/>
      <c r="F50" s="214" t="s">
        <v>249</v>
      </c>
      <c r="G50" s="214"/>
      <c r="H50" s="240"/>
    </row>
    <row r="51" spans="2:8" ht="16.5" customHeight="1" x14ac:dyDescent="0.3">
      <c r="B51" s="276" t="s">
        <v>285</v>
      </c>
      <c r="C51" s="122" t="s">
        <v>373</v>
      </c>
      <c r="D51" s="122">
        <v>24.3</v>
      </c>
      <c r="E51" s="240"/>
      <c r="F51" s="214" t="s">
        <v>249</v>
      </c>
      <c r="G51" s="214"/>
      <c r="H51" s="240"/>
    </row>
    <row r="52" spans="2:8" ht="16.5" customHeight="1" x14ac:dyDescent="0.3">
      <c r="B52" s="276" t="s">
        <v>327</v>
      </c>
      <c r="C52" s="122" t="s">
        <v>373</v>
      </c>
      <c r="D52" s="122">
        <v>14.73</v>
      </c>
      <c r="E52" s="240"/>
      <c r="F52" s="214"/>
      <c r="G52" s="214"/>
      <c r="H52" s="240"/>
    </row>
    <row r="53" spans="2:8" ht="16.5" customHeight="1" x14ac:dyDescent="0.3">
      <c r="B53" s="276" t="s">
        <v>328</v>
      </c>
      <c r="C53" s="122" t="s">
        <v>373</v>
      </c>
      <c r="D53" s="122">
        <v>15.06</v>
      </c>
      <c r="E53" s="240"/>
      <c r="F53" s="214"/>
      <c r="G53" s="214"/>
      <c r="H53" s="240"/>
    </row>
    <row r="54" spans="2:8" ht="16.2" x14ac:dyDescent="0.3">
      <c r="B54" s="276" t="s">
        <v>329</v>
      </c>
      <c r="C54" s="122" t="s">
        <v>373</v>
      </c>
      <c r="D54" s="122">
        <v>14.86</v>
      </c>
      <c r="E54" s="240"/>
      <c r="F54" s="214" t="s">
        <v>249</v>
      </c>
      <c r="G54" s="214"/>
      <c r="H54" s="240"/>
    </row>
    <row r="55" spans="2:8" x14ac:dyDescent="0.3">
      <c r="B55" s="276" t="s">
        <v>300</v>
      </c>
      <c r="C55" s="122" t="s">
        <v>252</v>
      </c>
      <c r="D55" s="122">
        <v>12.22</v>
      </c>
      <c r="E55" s="240"/>
      <c r="F55" s="214" t="s">
        <v>249</v>
      </c>
      <c r="G55" s="214"/>
      <c r="H55" s="240"/>
    </row>
    <row r="56" spans="2:8" x14ac:dyDescent="0.3">
      <c r="B56" s="276" t="s">
        <v>301</v>
      </c>
      <c r="C56" s="122" t="s">
        <v>252</v>
      </c>
      <c r="D56" s="122">
        <v>55.54</v>
      </c>
      <c r="E56" s="240"/>
      <c r="F56" s="214"/>
      <c r="G56" s="214"/>
      <c r="H56" s="240"/>
    </row>
    <row r="57" spans="2:8" x14ac:dyDescent="0.3">
      <c r="B57" s="276" t="s">
        <v>302</v>
      </c>
      <c r="C57" s="122" t="s">
        <v>252</v>
      </c>
      <c r="D57" s="122">
        <v>14.43</v>
      </c>
      <c r="E57" s="240"/>
      <c r="F57" s="214"/>
      <c r="G57" s="214"/>
      <c r="H57" s="240"/>
    </row>
    <row r="58" spans="2:8" ht="15" customHeight="1" x14ac:dyDescent="0.3">
      <c r="B58" s="276" t="s">
        <v>303</v>
      </c>
      <c r="C58" s="122" t="s">
        <v>252</v>
      </c>
      <c r="D58" s="122">
        <v>11.57</v>
      </c>
      <c r="E58" s="240"/>
      <c r="F58" s="214" t="s">
        <v>249</v>
      </c>
      <c r="G58" s="214"/>
      <c r="H58" s="240"/>
    </row>
    <row r="59" spans="2:8" ht="15" customHeight="1" x14ac:dyDescent="0.3">
      <c r="B59" s="276" t="s">
        <v>339</v>
      </c>
      <c r="C59" s="122" t="s">
        <v>252</v>
      </c>
      <c r="D59" s="122">
        <v>28.13</v>
      </c>
      <c r="E59" s="240"/>
      <c r="F59" s="214"/>
      <c r="G59" s="214"/>
      <c r="H59" s="240"/>
    </row>
    <row r="60" spans="2:8" ht="15" customHeight="1" x14ac:dyDescent="0.3">
      <c r="B60" s="276" t="s">
        <v>340</v>
      </c>
      <c r="C60" s="122" t="s">
        <v>252</v>
      </c>
      <c r="D60" s="122">
        <v>11.51</v>
      </c>
      <c r="E60" s="240"/>
      <c r="F60" s="214"/>
      <c r="G60" s="214"/>
      <c r="H60" s="240"/>
    </row>
    <row r="61" spans="2:8" ht="15" thickBot="1" x14ac:dyDescent="0.35">
      <c r="B61" s="62"/>
      <c r="C61" s="143"/>
      <c r="D61" s="63"/>
      <c r="E61" s="240"/>
      <c r="F61" s="215"/>
      <c r="G61" s="215"/>
      <c r="H61" s="240"/>
    </row>
    <row r="62" spans="2:8" ht="11.25" customHeight="1" thickTop="1" x14ac:dyDescent="0.3">
      <c r="B62" s="393"/>
      <c r="C62" s="114"/>
      <c r="D62" s="207"/>
      <c r="E62" s="241"/>
      <c r="F62" s="468"/>
      <c r="G62" s="468"/>
      <c r="H62" s="243"/>
    </row>
    <row r="63" spans="2:8" ht="15" customHeight="1" x14ac:dyDescent="0.3">
      <c r="B63" s="394"/>
      <c r="C63" s="115" t="s">
        <v>226</v>
      </c>
      <c r="D63" s="211">
        <f>SUM(D43:D61)</f>
        <v>478.6400000000001</v>
      </c>
      <c r="E63" s="242"/>
      <c r="F63" s="469"/>
      <c r="G63" s="469"/>
      <c r="H63" s="243"/>
    </row>
    <row r="64" spans="2:8" ht="6" customHeight="1" thickBot="1" x14ac:dyDescent="0.35">
      <c r="B64" s="395"/>
      <c r="C64" s="130"/>
      <c r="D64" s="209"/>
      <c r="E64" s="221"/>
      <c r="F64" s="470"/>
      <c r="G64" s="470"/>
      <c r="H64" s="243"/>
    </row>
    <row r="65" spans="2:7" ht="15" thickTop="1" x14ac:dyDescent="0.3"/>
    <row r="66" spans="2:7" ht="18" x14ac:dyDescent="0.3">
      <c r="B66" s="119" t="s">
        <v>172</v>
      </c>
    </row>
    <row r="67" spans="2:7" ht="15" thickBot="1" x14ac:dyDescent="0.35">
      <c r="B67" s="64"/>
    </row>
    <row r="68" spans="2:7" ht="12.75" customHeight="1" thickTop="1" x14ac:dyDescent="0.3">
      <c r="B68" s="140"/>
      <c r="C68" s="133"/>
      <c r="D68" s="408"/>
      <c r="E68" s="409"/>
      <c r="F68" s="408"/>
      <c r="G68" s="409"/>
    </row>
    <row r="69" spans="2:7" ht="15" customHeight="1" x14ac:dyDescent="0.3">
      <c r="B69" s="141" t="s">
        <v>128</v>
      </c>
      <c r="C69" s="134" t="s">
        <v>129</v>
      </c>
      <c r="D69" s="451" t="s">
        <v>130</v>
      </c>
      <c r="E69" s="453"/>
      <c r="F69" s="451" t="s">
        <v>131</v>
      </c>
      <c r="G69" s="453"/>
    </row>
    <row r="70" spans="2:7" ht="9.75" customHeight="1" thickBot="1" x14ac:dyDescent="0.35">
      <c r="B70" s="141"/>
      <c r="C70" s="125"/>
      <c r="D70" s="456"/>
      <c r="E70" s="457"/>
      <c r="F70" s="456"/>
      <c r="G70" s="457"/>
    </row>
    <row r="71" spans="2:7" ht="15.6" thickTop="1" thickBot="1" x14ac:dyDescent="0.35">
      <c r="B71" s="127"/>
      <c r="C71" s="128"/>
      <c r="D71" s="167" t="s">
        <v>132</v>
      </c>
      <c r="E71" s="167" t="s">
        <v>133</v>
      </c>
      <c r="F71" s="167" t="s">
        <v>132</v>
      </c>
      <c r="G71" s="167" t="s">
        <v>133</v>
      </c>
    </row>
    <row r="72" spans="2:7" ht="15" thickTop="1" x14ac:dyDescent="0.3">
      <c r="B72" s="113" t="s">
        <v>158</v>
      </c>
      <c r="C72" s="159"/>
      <c r="D72" s="166"/>
      <c r="E72" s="166"/>
      <c r="F72" s="166"/>
      <c r="G72" s="166"/>
    </row>
    <row r="73" spans="2:7" x14ac:dyDescent="0.3">
      <c r="B73" s="161" t="s">
        <v>276</v>
      </c>
      <c r="C73" s="166" t="s">
        <v>224</v>
      </c>
      <c r="D73" s="122">
        <v>3.52</v>
      </c>
      <c r="E73" s="166">
        <v>9</v>
      </c>
      <c r="F73" s="166" t="s">
        <v>175</v>
      </c>
      <c r="G73" s="166" t="s">
        <v>176</v>
      </c>
    </row>
    <row r="74" spans="2:7" ht="16.2" x14ac:dyDescent="0.3">
      <c r="B74" s="161" t="s">
        <v>276</v>
      </c>
      <c r="C74" s="166" t="s">
        <v>247</v>
      </c>
      <c r="D74" s="279">
        <f>3.64*2</f>
        <v>7.28</v>
      </c>
      <c r="E74" s="166">
        <v>21</v>
      </c>
      <c r="F74" s="166" t="s">
        <v>175</v>
      </c>
      <c r="G74" s="166" t="s">
        <v>176</v>
      </c>
    </row>
    <row r="75" spans="2:7" ht="27.6" x14ac:dyDescent="0.3">
      <c r="B75" s="161" t="s">
        <v>254</v>
      </c>
      <c r="C75" s="166" t="s">
        <v>247</v>
      </c>
      <c r="D75" s="122">
        <v>7.25</v>
      </c>
      <c r="E75" s="166">
        <v>21</v>
      </c>
      <c r="F75" s="166" t="s">
        <v>175</v>
      </c>
      <c r="G75" s="166" t="s">
        <v>176</v>
      </c>
    </row>
    <row r="76" spans="2:7" ht="16.2" x14ac:dyDescent="0.3">
      <c r="B76" s="161" t="s">
        <v>255</v>
      </c>
      <c r="C76" s="166" t="s">
        <v>247</v>
      </c>
      <c r="D76" s="122">
        <v>7.26</v>
      </c>
      <c r="E76" s="166">
        <v>21</v>
      </c>
      <c r="F76" s="166" t="s">
        <v>175</v>
      </c>
      <c r="G76" s="166" t="s">
        <v>176</v>
      </c>
    </row>
    <row r="77" spans="2:7" ht="16.2" x14ac:dyDescent="0.3">
      <c r="B77" s="161" t="s">
        <v>333</v>
      </c>
      <c r="C77" s="166" t="s">
        <v>248</v>
      </c>
      <c r="D77" s="122">
        <v>16.03</v>
      </c>
      <c r="E77" s="166">
        <v>40</v>
      </c>
      <c r="F77" s="166" t="s">
        <v>175</v>
      </c>
      <c r="G77" s="166" t="s">
        <v>176</v>
      </c>
    </row>
    <row r="78" spans="2:7" ht="6" customHeight="1" x14ac:dyDescent="0.3">
      <c r="B78" s="61"/>
      <c r="C78" s="166"/>
      <c r="D78" s="122"/>
      <c r="E78" s="166"/>
      <c r="F78" s="166"/>
      <c r="G78" s="166"/>
    </row>
    <row r="79" spans="2:7" x14ac:dyDescent="0.3">
      <c r="B79" s="61" t="s">
        <v>159</v>
      </c>
      <c r="C79" s="166"/>
      <c r="D79" s="122"/>
      <c r="E79" s="166"/>
      <c r="F79" s="166"/>
      <c r="G79" s="166"/>
    </row>
    <row r="80" spans="2:7" ht="27.6" x14ac:dyDescent="0.3">
      <c r="B80" s="161" t="s">
        <v>256</v>
      </c>
      <c r="C80" s="166" t="s">
        <v>248</v>
      </c>
      <c r="D80" s="122">
        <v>25.31</v>
      </c>
      <c r="E80" s="166">
        <v>40</v>
      </c>
      <c r="F80" s="166" t="s">
        <v>175</v>
      </c>
      <c r="G80" s="166" t="s">
        <v>258</v>
      </c>
    </row>
    <row r="81" spans="1:7" ht="16.2" x14ac:dyDescent="0.3">
      <c r="B81" s="161" t="s">
        <v>242</v>
      </c>
      <c r="C81" s="166" t="s">
        <v>248</v>
      </c>
      <c r="D81" s="122">
        <v>86.66</v>
      </c>
      <c r="E81" s="166"/>
      <c r="F81" s="166" t="s">
        <v>257</v>
      </c>
      <c r="G81" s="63"/>
    </row>
    <row r="82" spans="1:7" ht="15" thickBot="1" x14ac:dyDescent="0.35">
      <c r="B82" s="62"/>
      <c r="C82" s="143"/>
      <c r="D82" s="63"/>
      <c r="E82" s="63"/>
      <c r="F82" s="166"/>
      <c r="G82" s="63"/>
    </row>
    <row r="83" spans="1:7" ht="15" thickTop="1" x14ac:dyDescent="0.3">
      <c r="B83" s="184" t="s">
        <v>277</v>
      </c>
      <c r="C83" s="114"/>
      <c r="D83" s="393"/>
      <c r="E83" s="455"/>
      <c r="F83" s="398"/>
      <c r="G83" s="399"/>
    </row>
    <row r="84" spans="1:7" ht="15" customHeight="1" x14ac:dyDescent="0.3">
      <c r="B84" s="185" t="s">
        <v>278</v>
      </c>
      <c r="C84" s="115" t="s">
        <v>148</v>
      </c>
      <c r="D84" s="211">
        <f>SUM(D72:D82)</f>
        <v>153.31</v>
      </c>
      <c r="E84" s="208"/>
      <c r="F84" s="400"/>
      <c r="G84" s="401"/>
    </row>
    <row r="85" spans="1:7" ht="15" thickBot="1" x14ac:dyDescent="0.35">
      <c r="B85" s="186"/>
      <c r="C85" s="143"/>
      <c r="D85" s="395"/>
      <c r="E85" s="458"/>
      <c r="F85" s="402"/>
      <c r="G85" s="403"/>
    </row>
    <row r="87" spans="1:7" ht="18" x14ac:dyDescent="0.3">
      <c r="B87" s="187" t="s">
        <v>279</v>
      </c>
    </row>
    <row r="88" spans="1:7" ht="15" thickBot="1" x14ac:dyDescent="0.35">
      <c r="B88" s="64"/>
    </row>
    <row r="89" spans="1:7" ht="10.5" customHeight="1" thickTop="1" x14ac:dyDescent="0.3">
      <c r="B89" s="140"/>
      <c r="C89" s="133"/>
      <c r="D89" s="408"/>
      <c r="E89" s="409"/>
      <c r="F89" s="408"/>
      <c r="G89" s="409"/>
    </row>
    <row r="90" spans="1:7" ht="15" customHeight="1" x14ac:dyDescent="0.3">
      <c r="B90" s="141" t="s">
        <v>128</v>
      </c>
      <c r="C90" s="134" t="s">
        <v>129</v>
      </c>
      <c r="D90" s="451" t="s">
        <v>130</v>
      </c>
      <c r="E90" s="453"/>
      <c r="F90" s="451" t="s">
        <v>131</v>
      </c>
      <c r="G90" s="453"/>
    </row>
    <row r="91" spans="1:7" ht="6" customHeight="1" thickBot="1" x14ac:dyDescent="0.35">
      <c r="B91" s="141"/>
      <c r="C91" s="125"/>
      <c r="D91" s="456"/>
      <c r="E91" s="457"/>
      <c r="F91" s="456"/>
      <c r="G91" s="457"/>
    </row>
    <row r="92" spans="1:7" ht="15.6" thickTop="1" thickBot="1" x14ac:dyDescent="0.35">
      <c r="B92" s="127"/>
      <c r="C92" s="128"/>
      <c r="D92" s="167" t="s">
        <v>132</v>
      </c>
      <c r="E92" s="167" t="s">
        <v>133</v>
      </c>
      <c r="F92" s="167" t="s">
        <v>132</v>
      </c>
      <c r="G92" s="167" t="s">
        <v>133</v>
      </c>
    </row>
    <row r="93" spans="1:7" ht="28.2" thickTop="1" x14ac:dyDescent="0.3">
      <c r="B93" s="61" t="s">
        <v>332</v>
      </c>
      <c r="C93" s="166" t="s">
        <v>247</v>
      </c>
      <c r="D93" s="122">
        <v>101.29</v>
      </c>
      <c r="E93" s="232"/>
      <c r="F93" s="166" t="s">
        <v>260</v>
      </c>
      <c r="G93" s="232"/>
    </row>
    <row r="94" spans="1:7" ht="16.2" x14ac:dyDescent="0.3">
      <c r="A94">
        <v>5.58</v>
      </c>
      <c r="B94" s="161" t="s">
        <v>259</v>
      </c>
      <c r="C94" s="166" t="s">
        <v>247</v>
      </c>
      <c r="D94" s="122">
        <v>5.58</v>
      </c>
      <c r="E94" s="233"/>
      <c r="F94" s="138" t="s">
        <v>249</v>
      </c>
      <c r="G94" s="233"/>
    </row>
    <row r="95" spans="1:7" ht="16.2" x14ac:dyDescent="0.3">
      <c r="B95" s="219" t="s">
        <v>155</v>
      </c>
      <c r="C95" s="220" t="s">
        <v>247</v>
      </c>
      <c r="D95" s="122">
        <v>28.43</v>
      </c>
      <c r="E95" s="233"/>
      <c r="F95" s="210"/>
      <c r="G95" s="233"/>
    </row>
    <row r="96" spans="1:7" ht="27.6" x14ac:dyDescent="0.3">
      <c r="B96" s="61" t="s">
        <v>331</v>
      </c>
      <c r="C96" s="166" t="s">
        <v>248</v>
      </c>
      <c r="D96" s="122">
        <v>5.45</v>
      </c>
      <c r="E96" s="233"/>
      <c r="F96" s="166" t="s">
        <v>260</v>
      </c>
      <c r="G96" s="233"/>
    </row>
    <row r="97" spans="2:7" ht="15" thickBot="1" x14ac:dyDescent="0.35">
      <c r="B97" s="61"/>
      <c r="C97" s="139"/>
      <c r="D97" s="63"/>
      <c r="E97" s="234"/>
      <c r="F97" s="63"/>
      <c r="G97" s="234"/>
    </row>
    <row r="98" spans="2:7" ht="9" customHeight="1" thickTop="1" x14ac:dyDescent="0.3">
      <c r="B98" s="393"/>
      <c r="C98" s="114"/>
      <c r="D98" s="396"/>
      <c r="E98" s="397"/>
      <c r="F98" s="398"/>
      <c r="G98" s="399"/>
    </row>
    <row r="99" spans="2:7" ht="15" customHeight="1" x14ac:dyDescent="0.3">
      <c r="B99" s="394"/>
      <c r="C99" s="115" t="s">
        <v>226</v>
      </c>
      <c r="D99" s="211">
        <f>SUM(D93:D97)</f>
        <v>140.75</v>
      </c>
      <c r="E99" s="208"/>
      <c r="F99" s="400"/>
      <c r="G99" s="401"/>
    </row>
    <row r="100" spans="2:7" ht="3" customHeight="1" thickBot="1" x14ac:dyDescent="0.35">
      <c r="B100" s="395"/>
      <c r="C100" s="130"/>
      <c r="D100" s="447"/>
      <c r="E100" s="448"/>
      <c r="F100" s="402"/>
      <c r="G100" s="403"/>
    </row>
    <row r="101" spans="2:7" ht="15" thickTop="1" x14ac:dyDescent="0.3">
      <c r="B101" s="64" t="s">
        <v>177</v>
      </c>
    </row>
    <row r="102" spans="2:7" ht="18" x14ac:dyDescent="0.3">
      <c r="B102" s="119" t="s">
        <v>174</v>
      </c>
    </row>
    <row r="103" spans="2:7" ht="15" thickBot="1" x14ac:dyDescent="0.35">
      <c r="B103" s="64"/>
    </row>
    <row r="104" spans="2:7" ht="28.2" thickTop="1" x14ac:dyDescent="0.3">
      <c r="B104" s="212" t="s">
        <v>129</v>
      </c>
      <c r="C104" s="206" t="s">
        <v>164</v>
      </c>
      <c r="D104" s="206" t="s">
        <v>130</v>
      </c>
      <c r="E104" s="206" t="s">
        <v>148</v>
      </c>
      <c r="F104" s="206" t="s">
        <v>165</v>
      </c>
    </row>
    <row r="105" spans="2:7" ht="15" thickBot="1" x14ac:dyDescent="0.35">
      <c r="B105" s="126"/>
      <c r="C105" s="132"/>
      <c r="D105" s="132"/>
      <c r="E105" s="132"/>
      <c r="F105" s="132"/>
    </row>
    <row r="106" spans="2:7" ht="15" thickTop="1" x14ac:dyDescent="0.3">
      <c r="B106" s="116" t="s">
        <v>261</v>
      </c>
      <c r="C106" s="159"/>
      <c r="D106" s="166"/>
      <c r="E106" s="445"/>
      <c r="F106" s="166"/>
    </row>
    <row r="107" spans="2:7" x14ac:dyDescent="0.3">
      <c r="B107" s="137" t="s">
        <v>262</v>
      </c>
      <c r="C107" s="166">
        <v>1</v>
      </c>
      <c r="D107" s="166">
        <v>8</v>
      </c>
      <c r="E107" s="445"/>
      <c r="F107" s="166" t="s">
        <v>272</v>
      </c>
    </row>
    <row r="108" spans="2:7" x14ac:dyDescent="0.3">
      <c r="B108" s="137" t="s">
        <v>263</v>
      </c>
      <c r="C108" s="166">
        <v>1</v>
      </c>
      <c r="D108" s="166">
        <v>27</v>
      </c>
      <c r="E108" s="445"/>
      <c r="F108" s="166" t="s">
        <v>272</v>
      </c>
    </row>
    <row r="109" spans="2:7" x14ac:dyDescent="0.3">
      <c r="B109" s="137" t="s">
        <v>264</v>
      </c>
      <c r="C109" s="166">
        <v>10</v>
      </c>
      <c r="D109" s="166">
        <v>17</v>
      </c>
      <c r="E109" s="445"/>
      <c r="F109" s="166" t="s">
        <v>273</v>
      </c>
    </row>
    <row r="110" spans="2:7" ht="16.2" x14ac:dyDescent="0.3">
      <c r="B110" s="117" t="s">
        <v>265</v>
      </c>
      <c r="C110" s="166"/>
      <c r="D110" s="166"/>
      <c r="E110" s="445"/>
      <c r="F110" s="159"/>
    </row>
    <row r="111" spans="2:7" ht="27.6" x14ac:dyDescent="0.3">
      <c r="B111" s="137" t="s">
        <v>266</v>
      </c>
      <c r="C111" s="166">
        <v>28</v>
      </c>
      <c r="D111" s="166">
        <v>85</v>
      </c>
      <c r="E111" s="445"/>
      <c r="F111" s="166" t="s">
        <v>274</v>
      </c>
    </row>
    <row r="112" spans="2:7" x14ac:dyDescent="0.3">
      <c r="B112" s="137" t="s">
        <v>267</v>
      </c>
      <c r="C112" s="166">
        <v>3</v>
      </c>
      <c r="D112" s="166">
        <v>20</v>
      </c>
      <c r="E112" s="445"/>
      <c r="F112" s="166" t="s">
        <v>166</v>
      </c>
    </row>
    <row r="113" spans="2:6" x14ac:dyDescent="0.3">
      <c r="B113" s="137" t="s">
        <v>268</v>
      </c>
      <c r="C113" s="166">
        <v>1</v>
      </c>
      <c r="D113" s="166">
        <v>60</v>
      </c>
      <c r="E113" s="445"/>
      <c r="F113" s="166" t="s">
        <v>166</v>
      </c>
    </row>
    <row r="114" spans="2:6" ht="16.2" x14ac:dyDescent="0.3">
      <c r="B114" s="117" t="s">
        <v>269</v>
      </c>
      <c r="C114" s="166"/>
      <c r="D114" s="166"/>
      <c r="E114" s="445"/>
      <c r="F114" s="166"/>
    </row>
    <row r="115" spans="2:6" ht="27.6" x14ac:dyDescent="0.3">
      <c r="B115" s="137" t="s">
        <v>266</v>
      </c>
      <c r="C115" s="166">
        <v>15</v>
      </c>
      <c r="D115" s="166">
        <v>43</v>
      </c>
      <c r="E115" s="445"/>
      <c r="F115" s="166" t="s">
        <v>166</v>
      </c>
    </row>
    <row r="116" spans="2:6" x14ac:dyDescent="0.3">
      <c r="B116" s="137" t="s">
        <v>270</v>
      </c>
      <c r="C116" s="166">
        <v>2</v>
      </c>
      <c r="D116" s="166">
        <v>8</v>
      </c>
      <c r="E116" s="445"/>
      <c r="F116" s="166" t="s">
        <v>272</v>
      </c>
    </row>
    <row r="117" spans="2:6" x14ac:dyDescent="0.3">
      <c r="B117" s="137" t="s">
        <v>271</v>
      </c>
      <c r="C117" s="166">
        <v>6</v>
      </c>
      <c r="D117" s="166">
        <v>18</v>
      </c>
      <c r="E117" s="445"/>
      <c r="F117" s="166" t="s">
        <v>272</v>
      </c>
    </row>
    <row r="118" spans="2:6" ht="7.5" customHeight="1" thickBot="1" x14ac:dyDescent="0.35">
      <c r="B118" s="62"/>
      <c r="C118" s="166"/>
      <c r="D118" s="63"/>
      <c r="E118" s="446"/>
      <c r="F118" s="63"/>
    </row>
    <row r="119" spans="2:6" ht="10.5" customHeight="1" thickTop="1" x14ac:dyDescent="0.3">
      <c r="B119" s="449"/>
      <c r="C119" s="449"/>
      <c r="D119" s="135"/>
      <c r="E119" s="129"/>
      <c r="F119" s="393"/>
    </row>
    <row r="120" spans="2:6" x14ac:dyDescent="0.3">
      <c r="B120" s="450"/>
      <c r="C120" s="450"/>
      <c r="D120" s="136" t="s">
        <v>148</v>
      </c>
      <c r="E120" s="136" t="s">
        <v>244</v>
      </c>
      <c r="F120" s="394"/>
    </row>
    <row r="121" spans="2:6" ht="8.25" customHeight="1" thickBot="1" x14ac:dyDescent="0.35">
      <c r="B121" s="450"/>
      <c r="C121" s="450"/>
      <c r="D121" s="136"/>
      <c r="E121" s="143"/>
      <c r="F121" s="394"/>
    </row>
    <row r="122" spans="2:6" ht="15" thickTop="1" x14ac:dyDescent="0.3">
      <c r="B122" s="118" t="s">
        <v>167</v>
      </c>
    </row>
    <row r="123" spans="2:6" ht="8.25" customHeight="1" x14ac:dyDescent="0.3">
      <c r="B123" s="64"/>
    </row>
    <row r="124" spans="2:6" x14ac:dyDescent="0.3">
      <c r="B124" s="65" t="s">
        <v>235</v>
      </c>
    </row>
    <row r="125" spans="2:6" x14ac:dyDescent="0.3">
      <c r="B125" s="65" t="s">
        <v>236</v>
      </c>
    </row>
    <row r="126" spans="2:6" x14ac:dyDescent="0.3">
      <c r="B126" s="65" t="s">
        <v>237</v>
      </c>
    </row>
    <row r="127" spans="2:6" x14ac:dyDescent="0.3">
      <c r="B127" s="110"/>
    </row>
    <row r="128" spans="2:6" ht="18" x14ac:dyDescent="0.3">
      <c r="B128" s="120" t="s">
        <v>156</v>
      </c>
    </row>
    <row r="129" spans="2:7" ht="15" thickBot="1" x14ac:dyDescent="0.35">
      <c r="B129" s="64"/>
    </row>
    <row r="130" spans="2:7" ht="15" customHeight="1" thickTop="1" x14ac:dyDescent="0.3">
      <c r="B130" s="406" t="s">
        <v>128</v>
      </c>
      <c r="C130" s="406" t="s">
        <v>129</v>
      </c>
      <c r="D130" s="408" t="s">
        <v>130</v>
      </c>
      <c r="E130" s="409"/>
      <c r="F130" s="408" t="s">
        <v>131</v>
      </c>
      <c r="G130" s="409"/>
    </row>
    <row r="131" spans="2:7" ht="15" thickBot="1" x14ac:dyDescent="0.35">
      <c r="B131" s="407"/>
      <c r="C131" s="407"/>
      <c r="D131" s="410"/>
      <c r="E131" s="411"/>
      <c r="F131" s="410"/>
      <c r="G131" s="411"/>
    </row>
    <row r="132" spans="2:7" ht="40.799999999999997" thickTop="1" thickBot="1" x14ac:dyDescent="0.35">
      <c r="B132" s="127"/>
      <c r="C132" s="128"/>
      <c r="D132" s="167" t="s">
        <v>238</v>
      </c>
      <c r="E132" s="167" t="s">
        <v>239</v>
      </c>
      <c r="F132" s="167" t="s">
        <v>132</v>
      </c>
      <c r="G132" s="167" t="s">
        <v>133</v>
      </c>
    </row>
    <row r="133" spans="2:7" ht="15" thickTop="1" x14ac:dyDescent="0.3">
      <c r="B133" s="113"/>
      <c r="C133" s="159"/>
      <c r="D133" s="166"/>
      <c r="E133" s="138"/>
      <c r="F133" s="138"/>
      <c r="G133" s="166"/>
    </row>
    <row r="134" spans="2:7" x14ac:dyDescent="0.3">
      <c r="B134" s="161" t="s">
        <v>3</v>
      </c>
      <c r="C134" s="166" t="s">
        <v>330</v>
      </c>
      <c r="D134" s="166">
        <v>14.96</v>
      </c>
      <c r="E134" s="166">
        <v>14.96</v>
      </c>
      <c r="F134" s="166" t="s">
        <v>241</v>
      </c>
      <c r="G134" s="166" t="s">
        <v>223</v>
      </c>
    </row>
    <row r="135" spans="2:7" ht="15" thickBot="1" x14ac:dyDescent="0.35">
      <c r="B135" s="62"/>
      <c r="C135" s="164"/>
      <c r="D135" s="63"/>
      <c r="E135" s="63"/>
      <c r="F135" s="63"/>
      <c r="G135" s="63"/>
    </row>
    <row r="136" spans="2:7" ht="15" thickTop="1" x14ac:dyDescent="0.3">
      <c r="B136" s="393"/>
      <c r="C136" s="114"/>
      <c r="D136" s="396"/>
      <c r="E136" s="397"/>
      <c r="F136" s="398"/>
      <c r="G136" s="399"/>
    </row>
    <row r="137" spans="2:7" x14ac:dyDescent="0.3">
      <c r="B137" s="394"/>
      <c r="C137" s="115" t="s">
        <v>148</v>
      </c>
      <c r="D137" s="142">
        <f>SUM(D134)</f>
        <v>14.96</v>
      </c>
      <c r="E137" s="136">
        <f>SUM(E134)</f>
        <v>14.96</v>
      </c>
      <c r="F137" s="400"/>
      <c r="G137" s="401"/>
    </row>
    <row r="138" spans="2:7" ht="15" thickBot="1" x14ac:dyDescent="0.35">
      <c r="B138" s="395"/>
      <c r="C138" s="143"/>
      <c r="D138" s="404"/>
      <c r="E138" s="405"/>
      <c r="F138" s="402"/>
      <c r="G138" s="403"/>
    </row>
    <row r="139" spans="2:7" ht="15" thickTop="1" x14ac:dyDescent="0.3"/>
  </sheetData>
  <mergeCells count="53">
    <mergeCell ref="F62:G64"/>
    <mergeCell ref="D98:E98"/>
    <mergeCell ref="F98:G100"/>
    <mergeCell ref="D91:E91"/>
    <mergeCell ref="F91:G91"/>
    <mergeCell ref="D90:E90"/>
    <mergeCell ref="F90:G90"/>
    <mergeCell ref="D89:E89"/>
    <mergeCell ref="F89:G89"/>
    <mergeCell ref="F10:G10"/>
    <mergeCell ref="F11:G11"/>
    <mergeCell ref="F12:G12"/>
    <mergeCell ref="A2:G3"/>
    <mergeCell ref="B34:G34"/>
    <mergeCell ref="F31:G33"/>
    <mergeCell ref="D10:E10"/>
    <mergeCell ref="C5:E5"/>
    <mergeCell ref="C6:E6"/>
    <mergeCell ref="B31:B33"/>
    <mergeCell ref="D31:E31"/>
    <mergeCell ref="D33:E33"/>
    <mergeCell ref="D11:E11"/>
    <mergeCell ref="D12:E12"/>
    <mergeCell ref="B35:G35"/>
    <mergeCell ref="B36:G36"/>
    <mergeCell ref="D83:E83"/>
    <mergeCell ref="F83:G85"/>
    <mergeCell ref="B62:B64"/>
    <mergeCell ref="F69:G69"/>
    <mergeCell ref="D70:E70"/>
    <mergeCell ref="F70:G70"/>
    <mergeCell ref="D68:E68"/>
    <mergeCell ref="F68:G68"/>
    <mergeCell ref="D69:E69"/>
    <mergeCell ref="D85:E85"/>
    <mergeCell ref="B40:B41"/>
    <mergeCell ref="C40:C41"/>
    <mergeCell ref="D40:E41"/>
    <mergeCell ref="F40:G41"/>
    <mergeCell ref="B136:B138"/>
    <mergeCell ref="D136:E136"/>
    <mergeCell ref="F136:G138"/>
    <mergeCell ref="B119:B121"/>
    <mergeCell ref="C119:C121"/>
    <mergeCell ref="F119:F121"/>
    <mergeCell ref="D138:E138"/>
    <mergeCell ref="F130:G131"/>
    <mergeCell ref="E106:E118"/>
    <mergeCell ref="D100:E100"/>
    <mergeCell ref="B130:B131"/>
    <mergeCell ref="C130:C131"/>
    <mergeCell ref="D130:E131"/>
    <mergeCell ref="B98:B100"/>
  </mergeCells>
  <pageMargins left="0.7" right="0.7" top="0.75" bottom="0.75" header="0.3" footer="0.3"/>
  <pageSetup paperSize="9" scale="5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38"/>
  <sheetViews>
    <sheetView topLeftCell="A166" zoomScale="85" zoomScaleNormal="85" workbookViewId="0">
      <selection activeCell="E9" sqref="E9"/>
    </sheetView>
  </sheetViews>
  <sheetFormatPr baseColWidth="10" defaultRowHeight="14.4" x14ac:dyDescent="0.3"/>
  <cols>
    <col min="1" max="1" width="8" customWidth="1"/>
    <col min="2" max="2" width="31.109375" customWidth="1"/>
    <col min="3" max="3" width="22" customWidth="1"/>
    <col min="6" max="6" width="17.5546875" customWidth="1"/>
    <col min="7" max="7" width="14.44140625" customWidth="1"/>
  </cols>
  <sheetData>
    <row r="1" spans="2:11" ht="15" customHeight="1" x14ac:dyDescent="0.3">
      <c r="B1" s="371" t="s">
        <v>124</v>
      </c>
      <c r="C1" s="372"/>
      <c r="D1" s="372"/>
      <c r="E1" s="372"/>
      <c r="F1" s="372"/>
      <c r="G1" s="372"/>
      <c r="H1" s="373"/>
      <c r="I1" s="85"/>
      <c r="J1" s="85"/>
      <c r="K1" s="85"/>
    </row>
    <row r="2" spans="2:11" ht="41.25" customHeight="1" thickBot="1" x14ac:dyDescent="0.35">
      <c r="B2" s="374"/>
      <c r="C2" s="375"/>
      <c r="D2" s="375"/>
      <c r="E2" s="375"/>
      <c r="F2" s="375"/>
      <c r="G2" s="375"/>
      <c r="H2" s="376"/>
      <c r="I2" s="85"/>
      <c r="J2" s="85"/>
      <c r="K2" s="85"/>
    </row>
    <row r="3" spans="2:11" x14ac:dyDescent="0.3">
      <c r="I3" s="7"/>
      <c r="J3" s="7"/>
    </row>
    <row r="5" spans="2:11" x14ac:dyDescent="0.3">
      <c r="C5" s="183" t="s">
        <v>419</v>
      </c>
      <c r="D5" s="183"/>
      <c r="E5" s="182"/>
      <c r="F5" s="287">
        <f>D36+D79+D98+D119+D134+E223</f>
        <v>1025.92</v>
      </c>
      <c r="G5" s="263"/>
      <c r="K5" s="7"/>
    </row>
    <row r="6" spans="2:11" x14ac:dyDescent="0.3">
      <c r="C6" s="183" t="s">
        <v>420</v>
      </c>
      <c r="D6" s="182"/>
      <c r="E6" s="182"/>
      <c r="F6" s="292">
        <f>E204</f>
        <v>399.6450000000001</v>
      </c>
    </row>
    <row r="8" spans="2:11" ht="18" x14ac:dyDescent="0.3">
      <c r="B8" s="77" t="s">
        <v>169</v>
      </c>
      <c r="C8" s="67"/>
      <c r="D8" s="67"/>
      <c r="E8" s="67"/>
      <c r="F8" s="67"/>
      <c r="G8" s="67"/>
    </row>
    <row r="9" spans="2:11" ht="15" thickBot="1" x14ac:dyDescent="0.35">
      <c r="B9" s="68"/>
      <c r="C9" s="67"/>
      <c r="D9" s="67"/>
      <c r="E9" s="67"/>
      <c r="F9" s="67"/>
      <c r="G9" s="67"/>
    </row>
    <row r="10" spans="2:11" ht="15" thickTop="1" x14ac:dyDescent="0.3">
      <c r="B10" s="86"/>
      <c r="C10" s="145"/>
      <c r="D10" s="387"/>
      <c r="E10" s="388"/>
      <c r="F10" s="387"/>
      <c r="G10" s="388"/>
    </row>
    <row r="11" spans="2:11" x14ac:dyDescent="0.3">
      <c r="B11" s="87" t="s">
        <v>128</v>
      </c>
      <c r="C11" s="146" t="s">
        <v>129</v>
      </c>
      <c r="D11" s="417" t="s">
        <v>130</v>
      </c>
      <c r="E11" s="418"/>
      <c r="F11" s="417" t="s">
        <v>131</v>
      </c>
      <c r="G11" s="418"/>
    </row>
    <row r="12" spans="2:11" ht="15" thickBot="1" x14ac:dyDescent="0.35">
      <c r="B12" s="87"/>
      <c r="C12" s="88"/>
      <c r="D12" s="419"/>
      <c r="E12" s="420"/>
      <c r="F12" s="419"/>
      <c r="G12" s="420"/>
    </row>
    <row r="13" spans="2:11" ht="15.6" thickTop="1" thickBot="1" x14ac:dyDescent="0.35">
      <c r="B13" s="89"/>
      <c r="C13" s="90"/>
      <c r="D13" s="91" t="s">
        <v>132</v>
      </c>
      <c r="E13" s="91" t="s">
        <v>133</v>
      </c>
      <c r="F13" s="91" t="s">
        <v>132</v>
      </c>
      <c r="G13" s="91" t="s">
        <v>133</v>
      </c>
    </row>
    <row r="14" spans="2:11" ht="15" thickTop="1" x14ac:dyDescent="0.3">
      <c r="B14" s="71" t="s">
        <v>366</v>
      </c>
      <c r="C14" s="162" t="s">
        <v>139</v>
      </c>
      <c r="D14" s="280">
        <v>6.82</v>
      </c>
      <c r="E14" s="260"/>
      <c r="F14" s="249" t="s">
        <v>175</v>
      </c>
      <c r="G14" s="168"/>
    </row>
    <row r="15" spans="2:11" ht="9" customHeight="1" x14ac:dyDescent="0.3">
      <c r="B15" s="71"/>
      <c r="C15" s="162"/>
      <c r="D15" s="280"/>
      <c r="E15" s="261"/>
      <c r="F15" s="249"/>
      <c r="G15" s="170"/>
    </row>
    <row r="16" spans="2:11" x14ac:dyDescent="0.3">
      <c r="B16" s="71" t="s">
        <v>367</v>
      </c>
      <c r="C16" s="162" t="s">
        <v>139</v>
      </c>
      <c r="D16" s="280">
        <v>119.15</v>
      </c>
      <c r="E16" s="261"/>
      <c r="F16" s="249" t="s">
        <v>175</v>
      </c>
      <c r="G16" s="170"/>
    </row>
    <row r="17" spans="2:7" x14ac:dyDescent="0.3">
      <c r="B17" s="71" t="s">
        <v>368</v>
      </c>
      <c r="C17" s="162" t="s">
        <v>139</v>
      </c>
      <c r="D17" s="280">
        <v>8.2100000000000009</v>
      </c>
      <c r="E17" s="261"/>
      <c r="F17" s="249" t="s">
        <v>175</v>
      </c>
      <c r="G17" s="170"/>
    </row>
    <row r="18" spans="2:7" ht="6.75" customHeight="1" x14ac:dyDescent="0.3">
      <c r="B18" s="69"/>
      <c r="C18" s="162"/>
      <c r="D18" s="280"/>
      <c r="E18" s="261"/>
      <c r="F18" s="249"/>
      <c r="G18" s="170"/>
    </row>
    <row r="19" spans="2:7" x14ac:dyDescent="0.3">
      <c r="B19" s="71" t="s">
        <v>136</v>
      </c>
      <c r="C19" s="162"/>
      <c r="D19" s="280"/>
      <c r="E19" s="261"/>
      <c r="F19" s="249"/>
      <c r="G19" s="170"/>
    </row>
    <row r="20" spans="2:7" x14ac:dyDescent="0.3">
      <c r="B20" s="71" t="s">
        <v>369</v>
      </c>
      <c r="C20" s="162" t="s">
        <v>139</v>
      </c>
      <c r="D20" s="280">
        <v>2.77</v>
      </c>
      <c r="E20" s="261"/>
      <c r="F20" s="249"/>
      <c r="G20" s="170"/>
    </row>
    <row r="21" spans="2:7" x14ac:dyDescent="0.3">
      <c r="B21" s="71" t="s">
        <v>306</v>
      </c>
      <c r="C21" s="162" t="s">
        <v>139</v>
      </c>
      <c r="D21" s="280">
        <v>63.26</v>
      </c>
      <c r="E21" s="261"/>
      <c r="F21" s="249" t="s">
        <v>371</v>
      </c>
      <c r="G21" s="170"/>
    </row>
    <row r="22" spans="2:7" x14ac:dyDescent="0.3">
      <c r="B22" s="71" t="s">
        <v>370</v>
      </c>
      <c r="C22" s="162" t="s">
        <v>139</v>
      </c>
      <c r="D22" s="280">
        <v>12.74</v>
      </c>
      <c r="E22" s="261"/>
      <c r="F22" s="249" t="s">
        <v>371</v>
      </c>
      <c r="G22" s="170"/>
    </row>
    <row r="23" spans="2:7" x14ac:dyDescent="0.3">
      <c r="B23" s="69" t="s">
        <v>281</v>
      </c>
      <c r="C23" s="162" t="s">
        <v>140</v>
      </c>
      <c r="D23" s="280">
        <v>30.07</v>
      </c>
      <c r="E23" s="261"/>
      <c r="F23" s="249" t="s">
        <v>371</v>
      </c>
      <c r="G23" s="170"/>
    </row>
    <row r="24" spans="2:7" x14ac:dyDescent="0.3">
      <c r="B24" s="69" t="s">
        <v>243</v>
      </c>
      <c r="C24" s="162"/>
      <c r="D24" s="280">
        <v>24.16</v>
      </c>
      <c r="E24" s="261"/>
      <c r="F24" s="249"/>
      <c r="G24" s="170"/>
    </row>
    <row r="25" spans="2:7" x14ac:dyDescent="0.3">
      <c r="B25" s="69"/>
      <c r="C25" s="162"/>
      <c r="D25" s="280"/>
      <c r="E25" s="261"/>
      <c r="F25" s="249"/>
      <c r="G25" s="170"/>
    </row>
    <row r="26" spans="2:7" x14ac:dyDescent="0.3">
      <c r="B26" s="71" t="s">
        <v>137</v>
      </c>
      <c r="C26" s="162" t="s">
        <v>141</v>
      </c>
      <c r="D26" s="280">
        <v>14.65</v>
      </c>
      <c r="E26" s="261"/>
      <c r="F26" s="249"/>
      <c r="G26" s="170"/>
    </row>
    <row r="27" spans="2:7" x14ac:dyDescent="0.3">
      <c r="B27" s="71"/>
      <c r="C27" s="162" t="s">
        <v>142</v>
      </c>
      <c r="D27" s="280"/>
      <c r="E27" s="261"/>
      <c r="F27" s="249"/>
      <c r="G27" s="170"/>
    </row>
    <row r="28" spans="2:7" ht="8.25" customHeight="1" x14ac:dyDescent="0.3">
      <c r="B28" s="71"/>
      <c r="C28" s="162"/>
      <c r="D28" s="280"/>
      <c r="E28" s="261"/>
      <c r="F28" s="249"/>
      <c r="G28" s="170"/>
    </row>
    <row r="29" spans="2:7" x14ac:dyDescent="0.3">
      <c r="B29" s="71"/>
      <c r="C29" s="162" t="s">
        <v>143</v>
      </c>
      <c r="D29" s="280">
        <v>10.1</v>
      </c>
      <c r="E29" s="261"/>
      <c r="F29" s="249"/>
      <c r="G29" s="170"/>
    </row>
    <row r="30" spans="2:7" x14ac:dyDescent="0.3">
      <c r="B30" s="71"/>
      <c r="C30" s="162" t="s">
        <v>144</v>
      </c>
      <c r="D30" s="280"/>
      <c r="E30" s="261"/>
      <c r="F30" s="249"/>
      <c r="G30" s="170"/>
    </row>
    <row r="31" spans="2:7" ht="8.25" customHeight="1" x14ac:dyDescent="0.3">
      <c r="B31" s="71"/>
      <c r="C31" s="162"/>
      <c r="D31" s="281"/>
      <c r="E31" s="261"/>
      <c r="F31" s="253"/>
      <c r="G31" s="170"/>
    </row>
    <row r="32" spans="2:7" x14ac:dyDescent="0.3">
      <c r="B32" s="71" t="s">
        <v>138</v>
      </c>
      <c r="C32" s="162"/>
      <c r="D32" s="281"/>
      <c r="E32" s="261"/>
      <c r="F32" s="253"/>
      <c r="G32" s="170"/>
    </row>
    <row r="33" spans="2:7" x14ac:dyDescent="0.3">
      <c r="B33" s="72"/>
      <c r="C33" s="162"/>
      <c r="D33" s="281"/>
      <c r="E33" s="261"/>
      <c r="F33" s="253"/>
      <c r="G33" s="170"/>
    </row>
    <row r="34" spans="2:7" ht="15" thickBot="1" x14ac:dyDescent="0.35">
      <c r="B34" s="73"/>
      <c r="C34" s="74"/>
      <c r="D34" s="254"/>
      <c r="E34" s="262"/>
      <c r="F34" s="254"/>
      <c r="G34" s="192"/>
    </row>
    <row r="35" spans="2:7" ht="15" thickTop="1" x14ac:dyDescent="0.3">
      <c r="B35" s="414"/>
      <c r="C35" s="150"/>
      <c r="D35" s="442"/>
      <c r="E35" s="443"/>
      <c r="F35" s="427"/>
      <c r="G35" s="428"/>
    </row>
    <row r="36" spans="2:7" ht="15" customHeight="1" x14ac:dyDescent="0.3">
      <c r="B36" s="415"/>
      <c r="C36" s="150" t="s">
        <v>148</v>
      </c>
      <c r="D36" s="259">
        <f>SUM(D14:D34)</f>
        <v>291.93</v>
      </c>
      <c r="E36" s="151"/>
      <c r="F36" s="484"/>
      <c r="G36" s="485"/>
    </row>
    <row r="37" spans="2:7" ht="15" thickBot="1" x14ac:dyDescent="0.35">
      <c r="B37" s="416"/>
      <c r="C37" s="75"/>
      <c r="D37" s="429"/>
      <c r="E37" s="430"/>
      <c r="F37" s="486"/>
      <c r="G37" s="487"/>
    </row>
    <row r="38" spans="2:7" ht="15" thickTop="1" x14ac:dyDescent="0.3">
      <c r="B38" s="387"/>
      <c r="C38" s="488"/>
      <c r="D38" s="488"/>
      <c r="E38" s="488"/>
      <c r="F38" s="488"/>
      <c r="G38" s="388"/>
    </row>
    <row r="39" spans="2:7" ht="15" customHeight="1" x14ac:dyDescent="0.3">
      <c r="B39" s="417" t="s">
        <v>298</v>
      </c>
      <c r="C39" s="473"/>
      <c r="D39" s="473"/>
      <c r="E39" s="473"/>
      <c r="F39" s="473"/>
      <c r="G39" s="418"/>
    </row>
    <row r="40" spans="2:7" ht="15" thickBot="1" x14ac:dyDescent="0.35">
      <c r="B40" s="435"/>
      <c r="C40" s="474"/>
      <c r="D40" s="474"/>
      <c r="E40" s="474"/>
      <c r="F40" s="474"/>
      <c r="G40" s="436"/>
    </row>
    <row r="41" spans="2:7" ht="15" thickTop="1" x14ac:dyDescent="0.3">
      <c r="B41" s="68" t="s">
        <v>149</v>
      </c>
      <c r="C41" s="67"/>
      <c r="D41" s="67"/>
      <c r="E41" s="67"/>
      <c r="F41" s="67"/>
      <c r="G41" s="67"/>
    </row>
    <row r="42" spans="2:7" ht="12" customHeight="1" x14ac:dyDescent="0.3">
      <c r="B42" s="475"/>
      <c r="C42" s="475"/>
      <c r="D42" s="475"/>
      <c r="E42" s="475"/>
      <c r="F42" s="475"/>
      <c r="G42" s="475"/>
    </row>
    <row r="43" spans="2:7" ht="15" customHeight="1" x14ac:dyDescent="0.3">
      <c r="B43" s="188"/>
      <c r="C43" s="188"/>
      <c r="D43" s="188"/>
      <c r="E43" s="188"/>
      <c r="F43" s="188"/>
      <c r="G43" s="188"/>
    </row>
    <row r="44" spans="2:7" ht="18" x14ac:dyDescent="0.3">
      <c r="B44" s="77" t="s">
        <v>170</v>
      </c>
      <c r="C44" s="67"/>
      <c r="D44" s="67"/>
      <c r="E44" s="67"/>
      <c r="F44" s="67"/>
      <c r="G44" s="67"/>
    </row>
    <row r="45" spans="2:7" ht="15" thickBot="1" x14ac:dyDescent="0.35">
      <c r="B45" s="68"/>
      <c r="C45" s="67"/>
      <c r="D45" s="67"/>
      <c r="E45" s="67"/>
      <c r="F45" s="67"/>
      <c r="G45" s="67"/>
    </row>
    <row r="46" spans="2:7" ht="15" thickTop="1" x14ac:dyDescent="0.3">
      <c r="B46" s="86"/>
      <c r="C46" s="145"/>
      <c r="D46" s="387"/>
      <c r="E46" s="388"/>
      <c r="F46" s="387"/>
      <c r="G46" s="388"/>
    </row>
    <row r="47" spans="2:7" x14ac:dyDescent="0.3">
      <c r="B47" s="87" t="s">
        <v>128</v>
      </c>
      <c r="C47" s="146" t="s">
        <v>129</v>
      </c>
      <c r="D47" s="417" t="s">
        <v>130</v>
      </c>
      <c r="E47" s="418"/>
      <c r="F47" s="417" t="s">
        <v>131</v>
      </c>
      <c r="G47" s="418"/>
    </row>
    <row r="48" spans="2:7" ht="15" thickBot="1" x14ac:dyDescent="0.35">
      <c r="B48" s="87"/>
      <c r="C48" s="88"/>
      <c r="D48" s="419"/>
      <c r="E48" s="420"/>
      <c r="F48" s="419"/>
      <c r="G48" s="420"/>
    </row>
    <row r="49" spans="2:7" ht="15.6" thickTop="1" thickBot="1" x14ac:dyDescent="0.35">
      <c r="B49" s="89"/>
      <c r="C49" s="90"/>
      <c r="D49" s="91" t="s">
        <v>132</v>
      </c>
      <c r="E49" s="91" t="s">
        <v>133</v>
      </c>
      <c r="F49" s="91" t="s">
        <v>132</v>
      </c>
      <c r="G49" s="91" t="s">
        <v>133</v>
      </c>
    </row>
    <row r="50" spans="2:7" ht="15" thickTop="1" x14ac:dyDescent="0.3">
      <c r="B50" s="257"/>
      <c r="C50" s="248"/>
      <c r="D50" s="249"/>
      <c r="E50" s="476"/>
      <c r="F50" s="249"/>
      <c r="G50" s="479"/>
    </row>
    <row r="51" spans="2:7" x14ac:dyDescent="0.3">
      <c r="B51" s="258" t="s">
        <v>150</v>
      </c>
      <c r="C51" s="248"/>
      <c r="D51" s="249"/>
      <c r="E51" s="477"/>
      <c r="F51" s="249"/>
      <c r="G51" s="441"/>
    </row>
    <row r="52" spans="2:7" x14ac:dyDescent="0.3">
      <c r="B52" s="257"/>
      <c r="C52" s="248"/>
      <c r="D52" s="249"/>
      <c r="E52" s="477"/>
      <c r="F52" s="249"/>
      <c r="G52" s="441"/>
    </row>
    <row r="53" spans="2:7" x14ac:dyDescent="0.3">
      <c r="B53" s="257" t="s">
        <v>327</v>
      </c>
      <c r="C53" s="251" t="s">
        <v>139</v>
      </c>
      <c r="D53" s="249">
        <v>6.9</v>
      </c>
      <c r="E53" s="477"/>
      <c r="F53" s="249" t="s">
        <v>146</v>
      </c>
      <c r="G53" s="441"/>
    </row>
    <row r="54" spans="2:7" x14ac:dyDescent="0.3">
      <c r="B54" s="257" t="s">
        <v>328</v>
      </c>
      <c r="C54" s="251" t="s">
        <v>139</v>
      </c>
      <c r="D54" s="249">
        <v>6.9</v>
      </c>
      <c r="E54" s="477"/>
      <c r="F54" s="249" t="s">
        <v>146</v>
      </c>
      <c r="G54" s="441"/>
    </row>
    <row r="55" spans="2:7" x14ac:dyDescent="0.3">
      <c r="B55" s="257" t="s">
        <v>329</v>
      </c>
      <c r="C55" s="251" t="s">
        <v>139</v>
      </c>
      <c r="D55" s="249">
        <v>6.9</v>
      </c>
      <c r="E55" s="477"/>
      <c r="F55" s="249" t="s">
        <v>146</v>
      </c>
      <c r="G55" s="441"/>
    </row>
    <row r="56" spans="2:7" x14ac:dyDescent="0.3">
      <c r="B56" s="257" t="s">
        <v>355</v>
      </c>
      <c r="C56" s="251" t="s">
        <v>139</v>
      </c>
      <c r="D56" s="249">
        <v>6.39</v>
      </c>
      <c r="E56" s="477"/>
      <c r="F56" s="249" t="s">
        <v>145</v>
      </c>
      <c r="G56" s="441"/>
    </row>
    <row r="57" spans="2:7" x14ac:dyDescent="0.3">
      <c r="B57" s="257" t="s">
        <v>356</v>
      </c>
      <c r="C57" s="251" t="s">
        <v>139</v>
      </c>
      <c r="D57" s="249">
        <v>8.9600000000000009</v>
      </c>
      <c r="E57" s="477"/>
      <c r="F57" s="249" t="s">
        <v>146</v>
      </c>
      <c r="G57" s="441"/>
    </row>
    <row r="58" spans="2:7" x14ac:dyDescent="0.3">
      <c r="B58" s="257" t="s">
        <v>357</v>
      </c>
      <c r="C58" s="251" t="s">
        <v>139</v>
      </c>
      <c r="D58" s="249">
        <v>9.18</v>
      </c>
      <c r="E58" s="477"/>
      <c r="F58" s="249" t="s">
        <v>146</v>
      </c>
      <c r="G58" s="441"/>
    </row>
    <row r="59" spans="2:7" x14ac:dyDescent="0.3">
      <c r="B59" s="257" t="s">
        <v>358</v>
      </c>
      <c r="C59" s="251" t="s">
        <v>139</v>
      </c>
      <c r="D59" s="249">
        <v>15.95</v>
      </c>
      <c r="E59" s="477"/>
      <c r="F59" s="249"/>
      <c r="G59" s="441"/>
    </row>
    <row r="60" spans="2:7" x14ac:dyDescent="0.3">
      <c r="B60" s="257" t="s">
        <v>359</v>
      </c>
      <c r="C60" s="251" t="s">
        <v>139</v>
      </c>
      <c r="D60" s="249">
        <v>14.85</v>
      </c>
      <c r="E60" s="477"/>
      <c r="F60" s="249"/>
      <c r="G60" s="441"/>
    </row>
    <row r="61" spans="2:7" x14ac:dyDescent="0.3">
      <c r="B61" s="257" t="s">
        <v>360</v>
      </c>
      <c r="C61" s="251" t="s">
        <v>139</v>
      </c>
      <c r="D61" s="249">
        <v>14.68</v>
      </c>
      <c r="E61" s="477"/>
      <c r="F61" s="249"/>
      <c r="G61" s="441"/>
    </row>
    <row r="62" spans="2:7" x14ac:dyDescent="0.3">
      <c r="B62" s="257" t="s">
        <v>361</v>
      </c>
      <c r="C62" s="251" t="s">
        <v>139</v>
      </c>
      <c r="D62" s="249">
        <v>13.83</v>
      </c>
      <c r="E62" s="477"/>
      <c r="F62" s="249"/>
      <c r="G62" s="441"/>
    </row>
    <row r="63" spans="2:7" x14ac:dyDescent="0.3">
      <c r="B63" s="257" t="s">
        <v>362</v>
      </c>
      <c r="C63" s="251" t="s">
        <v>139</v>
      </c>
      <c r="D63" s="249">
        <v>13.83</v>
      </c>
      <c r="E63" s="477"/>
      <c r="F63" s="249"/>
      <c r="G63" s="441"/>
    </row>
    <row r="64" spans="2:7" x14ac:dyDescent="0.3">
      <c r="B64" s="257" t="s">
        <v>363</v>
      </c>
      <c r="C64" s="251" t="s">
        <v>139</v>
      </c>
      <c r="D64" s="249">
        <v>14.08</v>
      </c>
      <c r="E64" s="477"/>
      <c r="F64" s="249"/>
      <c r="G64" s="441"/>
    </row>
    <row r="65" spans="2:7" x14ac:dyDescent="0.3">
      <c r="B65" s="257" t="s">
        <v>364</v>
      </c>
      <c r="C65" s="251" t="s">
        <v>139</v>
      </c>
      <c r="D65" s="249">
        <v>23.8</v>
      </c>
      <c r="E65" s="477"/>
      <c r="F65" s="249"/>
      <c r="G65" s="441"/>
    </row>
    <row r="66" spans="2:7" x14ac:dyDescent="0.3">
      <c r="B66" s="257"/>
      <c r="C66" s="251"/>
      <c r="D66" s="249"/>
      <c r="E66" s="477"/>
      <c r="F66" s="249"/>
      <c r="G66" s="441"/>
    </row>
    <row r="67" spans="2:7" x14ac:dyDescent="0.3">
      <c r="B67" s="257" t="s">
        <v>299</v>
      </c>
      <c r="C67" s="251" t="s">
        <v>140</v>
      </c>
      <c r="D67" s="249">
        <v>157.30000000000001</v>
      </c>
      <c r="E67" s="477"/>
      <c r="F67" s="249" t="s">
        <v>146</v>
      </c>
      <c r="G67" s="441"/>
    </row>
    <row r="68" spans="2:7" x14ac:dyDescent="0.3">
      <c r="B68" s="257" t="s">
        <v>300</v>
      </c>
      <c r="C68" s="251" t="s">
        <v>140</v>
      </c>
      <c r="D68" s="249">
        <v>12.25</v>
      </c>
      <c r="E68" s="477"/>
      <c r="F68" s="249" t="s">
        <v>146</v>
      </c>
      <c r="G68" s="441"/>
    </row>
    <row r="69" spans="2:7" x14ac:dyDescent="0.3">
      <c r="B69" s="257" t="s">
        <v>301</v>
      </c>
      <c r="C69" s="251" t="s">
        <v>140</v>
      </c>
      <c r="D69" s="249">
        <v>11.85</v>
      </c>
      <c r="E69" s="477"/>
      <c r="F69" s="249" t="s">
        <v>146</v>
      </c>
      <c r="G69" s="441"/>
    </row>
    <row r="70" spans="2:7" x14ac:dyDescent="0.3">
      <c r="B70" s="257" t="s">
        <v>302</v>
      </c>
      <c r="C70" s="251" t="s">
        <v>140</v>
      </c>
      <c r="D70" s="249">
        <v>16.37</v>
      </c>
      <c r="E70" s="477"/>
      <c r="F70" s="249" t="s">
        <v>146</v>
      </c>
      <c r="G70" s="441"/>
    </row>
    <row r="71" spans="2:7" x14ac:dyDescent="0.3">
      <c r="B71" s="257" t="s">
        <v>303</v>
      </c>
      <c r="C71" s="251" t="s">
        <v>140</v>
      </c>
      <c r="D71" s="249">
        <v>34.24</v>
      </c>
      <c r="E71" s="477"/>
      <c r="F71" s="249" t="s">
        <v>152</v>
      </c>
      <c r="G71" s="441"/>
    </row>
    <row r="72" spans="2:7" x14ac:dyDescent="0.3">
      <c r="B72" s="257" t="s">
        <v>339</v>
      </c>
      <c r="C72" s="251" t="s">
        <v>140</v>
      </c>
      <c r="D72" s="249">
        <v>28.32</v>
      </c>
      <c r="E72" s="477"/>
      <c r="F72" s="249"/>
      <c r="G72" s="441"/>
    </row>
    <row r="73" spans="2:7" x14ac:dyDescent="0.3">
      <c r="B73" s="257" t="s">
        <v>340</v>
      </c>
      <c r="C73" s="251" t="s">
        <v>140</v>
      </c>
      <c r="D73" s="249">
        <v>25.2</v>
      </c>
      <c r="E73" s="477"/>
      <c r="F73" s="249"/>
      <c r="G73" s="441"/>
    </row>
    <row r="74" spans="2:7" x14ac:dyDescent="0.3">
      <c r="B74" s="257" t="s">
        <v>365</v>
      </c>
      <c r="C74" s="251" t="s">
        <v>140</v>
      </c>
      <c r="D74" s="249">
        <v>10.06</v>
      </c>
      <c r="E74" s="477"/>
      <c r="F74" s="249"/>
      <c r="G74" s="441"/>
    </row>
    <row r="75" spans="2:7" x14ac:dyDescent="0.3">
      <c r="B75" s="257" t="s">
        <v>334</v>
      </c>
      <c r="C75" s="251" t="s">
        <v>140</v>
      </c>
      <c r="D75" s="249">
        <v>14.19</v>
      </c>
      <c r="E75" s="477"/>
      <c r="F75" s="249" t="s">
        <v>152</v>
      </c>
      <c r="G75" s="441"/>
    </row>
    <row r="76" spans="2:7" x14ac:dyDescent="0.3">
      <c r="B76" s="257" t="s">
        <v>335</v>
      </c>
      <c r="C76" s="251" t="s">
        <v>140</v>
      </c>
      <c r="D76" s="249">
        <v>10.76</v>
      </c>
      <c r="E76" s="477"/>
      <c r="F76" s="249" t="s">
        <v>152</v>
      </c>
      <c r="G76" s="441"/>
    </row>
    <row r="77" spans="2:7" ht="15" thickBot="1" x14ac:dyDescent="0.35">
      <c r="B77" s="257"/>
      <c r="C77" s="254"/>
      <c r="D77" s="253"/>
      <c r="E77" s="478"/>
      <c r="F77" s="253"/>
      <c r="G77" s="480"/>
    </row>
    <row r="78" spans="2:7" ht="15.75" customHeight="1" thickTop="1" x14ac:dyDescent="0.3">
      <c r="B78" s="414"/>
      <c r="C78" s="489" t="s">
        <v>153</v>
      </c>
      <c r="D78" s="427"/>
      <c r="E78" s="428"/>
      <c r="F78" s="431"/>
      <c r="G78" s="432"/>
    </row>
    <row r="79" spans="2:7" x14ac:dyDescent="0.3">
      <c r="B79" s="415"/>
      <c r="C79" s="444"/>
      <c r="D79" s="259">
        <f>SUM(D50:D77)</f>
        <v>476.79000000000008</v>
      </c>
      <c r="E79" s="151"/>
      <c r="F79" s="433"/>
      <c r="G79" s="434"/>
    </row>
    <row r="80" spans="2:7" ht="15" thickBot="1" x14ac:dyDescent="0.35">
      <c r="B80" s="416"/>
      <c r="C80" s="483"/>
      <c r="D80" s="429"/>
      <c r="E80" s="430"/>
      <c r="F80" s="435"/>
      <c r="G80" s="436"/>
    </row>
    <row r="81" spans="2:7" ht="15" thickTop="1" x14ac:dyDescent="0.3">
      <c r="B81" s="68" t="s">
        <v>154</v>
      </c>
      <c r="C81" s="67"/>
      <c r="D81" s="67"/>
      <c r="E81" s="67"/>
      <c r="F81" s="67"/>
      <c r="G81" s="67"/>
    </row>
    <row r="82" spans="2:7" ht="18" x14ac:dyDescent="0.3">
      <c r="B82" s="77" t="s">
        <v>171</v>
      </c>
      <c r="C82" s="67"/>
      <c r="D82" s="67"/>
      <c r="E82" s="67"/>
      <c r="F82" s="67"/>
      <c r="G82" s="67"/>
    </row>
    <row r="83" spans="2:7" ht="15" thickBot="1" x14ac:dyDescent="0.35">
      <c r="B83" s="68"/>
      <c r="C83" s="67"/>
      <c r="D83" s="67"/>
      <c r="E83" s="67"/>
      <c r="F83" s="67"/>
      <c r="G83" s="67"/>
    </row>
    <row r="84" spans="2:7" ht="15" thickTop="1" x14ac:dyDescent="0.3">
      <c r="B84" s="86"/>
      <c r="C84" s="86"/>
      <c r="D84" s="387"/>
      <c r="E84" s="388"/>
      <c r="F84" s="387"/>
      <c r="G84" s="388"/>
    </row>
    <row r="85" spans="2:7" x14ac:dyDescent="0.3">
      <c r="B85" s="87" t="s">
        <v>128</v>
      </c>
      <c r="C85" s="146" t="s">
        <v>129</v>
      </c>
      <c r="D85" s="417" t="s">
        <v>130</v>
      </c>
      <c r="E85" s="418"/>
      <c r="F85" s="417" t="s">
        <v>131</v>
      </c>
      <c r="G85" s="418"/>
    </row>
    <row r="86" spans="2:7" ht="15" thickBot="1" x14ac:dyDescent="0.35">
      <c r="B86" s="87"/>
      <c r="C86" s="88"/>
      <c r="D86" s="419"/>
      <c r="E86" s="420"/>
      <c r="F86" s="419"/>
      <c r="G86" s="420"/>
    </row>
    <row r="87" spans="2:7" ht="15.6" thickTop="1" thickBot="1" x14ac:dyDescent="0.35">
      <c r="B87" s="89"/>
      <c r="C87" s="90"/>
      <c r="D87" s="91" t="s">
        <v>132</v>
      </c>
      <c r="E87" s="91" t="s">
        <v>133</v>
      </c>
      <c r="F87" s="91" t="s">
        <v>132</v>
      </c>
      <c r="G87" s="91" t="s">
        <v>133</v>
      </c>
    </row>
    <row r="88" spans="2:7" ht="15" thickTop="1" x14ac:dyDescent="0.3">
      <c r="B88" s="160"/>
      <c r="C88" s="251"/>
      <c r="D88" s="251"/>
      <c r="E88" s="481"/>
      <c r="F88" s="251"/>
      <c r="G88" s="444"/>
    </row>
    <row r="89" spans="2:7" ht="15" hidden="1" customHeight="1" x14ac:dyDescent="0.3">
      <c r="B89" s="160"/>
      <c r="C89" s="251"/>
      <c r="D89" s="251"/>
      <c r="E89" s="481"/>
      <c r="F89" s="251"/>
      <c r="G89" s="444"/>
    </row>
    <row r="90" spans="2:7" x14ac:dyDescent="0.3">
      <c r="B90" s="275" t="s">
        <v>344</v>
      </c>
      <c r="C90" s="282" t="s">
        <v>280</v>
      </c>
      <c r="D90" s="280">
        <v>21.91</v>
      </c>
      <c r="E90" s="481"/>
      <c r="F90" s="251"/>
      <c r="G90" s="444"/>
    </row>
    <row r="91" spans="2:7" x14ac:dyDescent="0.3">
      <c r="B91" s="275" t="s">
        <v>284</v>
      </c>
      <c r="C91" s="282" t="s">
        <v>280</v>
      </c>
      <c r="D91" s="280">
        <v>11.4</v>
      </c>
      <c r="E91" s="481"/>
      <c r="F91" s="251" t="s">
        <v>157</v>
      </c>
      <c r="G91" s="444"/>
    </row>
    <row r="92" spans="2:7" x14ac:dyDescent="0.3">
      <c r="B92" s="275" t="s">
        <v>347</v>
      </c>
      <c r="C92" s="282" t="s">
        <v>280</v>
      </c>
      <c r="D92" s="280">
        <v>42.95</v>
      </c>
      <c r="E92" s="481"/>
      <c r="F92" s="253"/>
      <c r="G92" s="444"/>
    </row>
    <row r="93" spans="2:7" x14ac:dyDescent="0.3">
      <c r="B93" s="275" t="s">
        <v>287</v>
      </c>
      <c r="C93" s="282" t="s">
        <v>224</v>
      </c>
      <c r="D93" s="280">
        <v>9.35</v>
      </c>
      <c r="E93" s="481"/>
      <c r="F93" s="253"/>
      <c r="G93" s="444"/>
    </row>
    <row r="94" spans="2:7" x14ac:dyDescent="0.3">
      <c r="B94" s="275" t="s">
        <v>345</v>
      </c>
      <c r="C94" s="282" t="s">
        <v>224</v>
      </c>
      <c r="D94" s="280">
        <v>7.62</v>
      </c>
      <c r="E94" s="481"/>
      <c r="F94" s="253"/>
      <c r="G94" s="444"/>
    </row>
    <row r="95" spans="2:7" x14ac:dyDescent="0.3">
      <c r="B95" s="275" t="s">
        <v>347</v>
      </c>
      <c r="C95" s="282" t="s">
        <v>224</v>
      </c>
      <c r="D95" s="280">
        <v>19.600000000000001</v>
      </c>
      <c r="E95" s="481"/>
      <c r="F95" s="253"/>
      <c r="G95" s="444"/>
    </row>
    <row r="96" spans="2:7" ht="15" thickBot="1" x14ac:dyDescent="0.35">
      <c r="B96" s="160"/>
      <c r="C96" s="254"/>
      <c r="D96" s="253"/>
      <c r="E96" s="482"/>
      <c r="F96" s="253"/>
      <c r="G96" s="483"/>
    </row>
    <row r="97" spans="2:7" ht="15" thickTop="1" x14ac:dyDescent="0.3">
      <c r="B97" s="414"/>
      <c r="C97" s="79"/>
      <c r="D97" s="427"/>
      <c r="E97" s="428"/>
      <c r="F97" s="431"/>
      <c r="G97" s="432"/>
    </row>
    <row r="98" spans="2:7" x14ac:dyDescent="0.3">
      <c r="B98" s="415"/>
      <c r="C98" s="80" t="s">
        <v>153</v>
      </c>
      <c r="D98" s="201">
        <f>SUM(D88:D96)</f>
        <v>112.83000000000001</v>
      </c>
      <c r="E98" s="151"/>
      <c r="F98" s="433"/>
      <c r="G98" s="434"/>
    </row>
    <row r="99" spans="2:7" ht="15" thickBot="1" x14ac:dyDescent="0.35">
      <c r="B99" s="416"/>
      <c r="C99" s="95"/>
      <c r="D99" s="429"/>
      <c r="E99" s="430"/>
      <c r="F99" s="435"/>
      <c r="G99" s="436"/>
    </row>
    <row r="100" spans="2:7" ht="15" thickTop="1" x14ac:dyDescent="0.3">
      <c r="B100" s="67"/>
      <c r="C100" s="67"/>
      <c r="D100" s="67"/>
      <c r="E100" s="67"/>
      <c r="F100" s="67"/>
      <c r="G100" s="67"/>
    </row>
    <row r="101" spans="2:7" ht="18" x14ac:dyDescent="0.3">
      <c r="B101" s="66" t="s">
        <v>172</v>
      </c>
      <c r="C101" s="67"/>
      <c r="D101" s="67"/>
      <c r="E101" s="67"/>
      <c r="F101" s="67"/>
      <c r="G101" s="67"/>
    </row>
    <row r="102" spans="2:7" ht="15" thickBot="1" x14ac:dyDescent="0.35">
      <c r="B102" s="68"/>
      <c r="C102" s="67"/>
      <c r="D102" s="67"/>
      <c r="E102" s="67"/>
      <c r="F102" s="67"/>
      <c r="G102" s="67"/>
    </row>
    <row r="103" spans="2:7" ht="15" thickTop="1" x14ac:dyDescent="0.3">
      <c r="B103" s="86"/>
      <c r="C103" s="145"/>
      <c r="D103" s="387"/>
      <c r="E103" s="388"/>
      <c r="F103" s="387"/>
      <c r="G103" s="388"/>
    </row>
    <row r="104" spans="2:7" x14ac:dyDescent="0.3">
      <c r="B104" s="87" t="s">
        <v>128</v>
      </c>
      <c r="C104" s="146" t="s">
        <v>129</v>
      </c>
      <c r="D104" s="417" t="s">
        <v>130</v>
      </c>
      <c r="E104" s="418"/>
      <c r="F104" s="417" t="s">
        <v>131</v>
      </c>
      <c r="G104" s="418"/>
    </row>
    <row r="105" spans="2:7" ht="15" thickBot="1" x14ac:dyDescent="0.35">
      <c r="B105" s="87"/>
      <c r="C105" s="88"/>
      <c r="D105" s="419"/>
      <c r="E105" s="420"/>
      <c r="F105" s="419"/>
      <c r="G105" s="420"/>
    </row>
    <row r="106" spans="2:7" ht="15.6" thickTop="1" thickBot="1" x14ac:dyDescent="0.35">
      <c r="B106" s="89"/>
      <c r="C106" s="90"/>
      <c r="D106" s="91" t="s">
        <v>132</v>
      </c>
      <c r="E106" s="91" t="s">
        <v>133</v>
      </c>
      <c r="F106" s="91" t="s">
        <v>132</v>
      </c>
      <c r="G106" s="91" t="s">
        <v>133</v>
      </c>
    </row>
    <row r="107" spans="2:7" ht="15" thickTop="1" x14ac:dyDescent="0.3">
      <c r="B107" s="160" t="s">
        <v>158</v>
      </c>
      <c r="C107" s="162"/>
      <c r="D107" s="70"/>
      <c r="E107" s="70"/>
      <c r="F107" s="70"/>
      <c r="G107" s="70"/>
    </row>
    <row r="108" spans="2:7" x14ac:dyDescent="0.3">
      <c r="B108" s="81"/>
      <c r="C108" s="162"/>
      <c r="D108" s="70"/>
      <c r="E108" s="70"/>
      <c r="F108" s="70"/>
      <c r="G108" s="70"/>
    </row>
    <row r="109" spans="2:7" x14ac:dyDescent="0.3">
      <c r="B109" s="81" t="s">
        <v>353</v>
      </c>
      <c r="C109" s="251" t="s">
        <v>139</v>
      </c>
      <c r="D109" s="280">
        <v>6.27</v>
      </c>
      <c r="E109" s="249"/>
      <c r="F109" s="249" t="s">
        <v>157</v>
      </c>
      <c r="G109" s="249" t="s">
        <v>160</v>
      </c>
    </row>
    <row r="110" spans="2:7" x14ac:dyDescent="0.3">
      <c r="B110" s="81" t="s">
        <v>352</v>
      </c>
      <c r="C110" s="251" t="s">
        <v>139</v>
      </c>
      <c r="D110" s="280">
        <v>17.11</v>
      </c>
      <c r="E110" s="249"/>
      <c r="F110" s="249" t="s">
        <v>157</v>
      </c>
      <c r="G110" s="249" t="s">
        <v>160</v>
      </c>
    </row>
    <row r="111" spans="2:7" x14ac:dyDescent="0.3">
      <c r="B111" s="81" t="s">
        <v>348</v>
      </c>
      <c r="C111" s="251" t="s">
        <v>139</v>
      </c>
      <c r="D111" s="280">
        <v>5.13</v>
      </c>
      <c r="E111" s="249"/>
      <c r="F111" s="249" t="s">
        <v>157</v>
      </c>
      <c r="G111" s="249" t="s">
        <v>160</v>
      </c>
    </row>
    <row r="112" spans="2:7" x14ac:dyDescent="0.3">
      <c r="B112" s="81" t="s">
        <v>349</v>
      </c>
      <c r="C112" s="251" t="s">
        <v>140</v>
      </c>
      <c r="D112" s="280">
        <v>6.3</v>
      </c>
      <c r="E112" s="249"/>
      <c r="F112" s="249" t="s">
        <v>157</v>
      </c>
      <c r="G112" s="249" t="s">
        <v>160</v>
      </c>
    </row>
    <row r="113" spans="2:7" x14ac:dyDescent="0.3">
      <c r="B113" s="81" t="s">
        <v>350</v>
      </c>
      <c r="C113" s="251" t="s">
        <v>140</v>
      </c>
      <c r="D113" s="280">
        <v>3.43</v>
      </c>
      <c r="E113" s="249"/>
      <c r="F113" s="249" t="s">
        <v>157</v>
      </c>
      <c r="G113" s="249" t="s">
        <v>160</v>
      </c>
    </row>
    <row r="114" spans="2:7" x14ac:dyDescent="0.3">
      <c r="B114" s="81" t="s">
        <v>352</v>
      </c>
      <c r="C114" s="251" t="s">
        <v>140</v>
      </c>
      <c r="D114" s="280">
        <v>7.11</v>
      </c>
      <c r="E114" s="249"/>
      <c r="F114" s="249" t="s">
        <v>157</v>
      </c>
      <c r="G114" s="249" t="s">
        <v>160</v>
      </c>
    </row>
    <row r="115" spans="2:7" x14ac:dyDescent="0.3">
      <c r="B115" s="81" t="s">
        <v>351</v>
      </c>
      <c r="C115" s="251" t="s">
        <v>140</v>
      </c>
      <c r="D115" s="280">
        <v>6.13</v>
      </c>
      <c r="E115" s="249"/>
      <c r="F115" s="249" t="s">
        <v>157</v>
      </c>
      <c r="G115" s="249" t="s">
        <v>160</v>
      </c>
    </row>
    <row r="116" spans="2:7" x14ac:dyDescent="0.3">
      <c r="B116" s="160" t="s">
        <v>159</v>
      </c>
      <c r="C116" s="162"/>
      <c r="D116" s="264"/>
      <c r="E116" s="158"/>
      <c r="F116" s="158"/>
      <c r="G116" s="158"/>
    </row>
    <row r="117" spans="2:7" ht="15" thickBot="1" x14ac:dyDescent="0.35">
      <c r="B117" s="203"/>
      <c r="C117" s="162" t="s">
        <v>140</v>
      </c>
      <c r="D117" s="283">
        <v>60.27</v>
      </c>
      <c r="E117" s="204"/>
      <c r="F117" s="205" t="s">
        <v>147</v>
      </c>
      <c r="G117" s="205" t="s">
        <v>160</v>
      </c>
    </row>
    <row r="118" spans="2:7" ht="15" thickTop="1" x14ac:dyDescent="0.3">
      <c r="B118" s="414"/>
      <c r="C118" s="92"/>
      <c r="D118" s="427"/>
      <c r="E118" s="428"/>
      <c r="F118" s="431"/>
      <c r="G118" s="432"/>
    </row>
    <row r="119" spans="2:7" ht="25.5" customHeight="1" x14ac:dyDescent="0.3">
      <c r="B119" s="415"/>
      <c r="C119" s="80" t="s">
        <v>148</v>
      </c>
      <c r="D119" s="256">
        <f>SUM(D107:D117)</f>
        <v>111.75</v>
      </c>
      <c r="E119" s="255"/>
      <c r="F119" s="433"/>
      <c r="G119" s="434"/>
    </row>
    <row r="120" spans="2:7" ht="15" thickBot="1" x14ac:dyDescent="0.35">
      <c r="B120" s="416"/>
      <c r="C120" s="79"/>
      <c r="D120" s="486"/>
      <c r="E120" s="487"/>
      <c r="F120" s="435"/>
      <c r="G120" s="436"/>
    </row>
    <row r="121" spans="2:7" ht="15" thickTop="1" x14ac:dyDescent="0.3">
      <c r="B121" s="68"/>
      <c r="C121" s="94"/>
      <c r="D121" s="67"/>
      <c r="E121" s="67"/>
      <c r="F121" s="67"/>
      <c r="G121" s="67"/>
    </row>
    <row r="122" spans="2:7" ht="18" x14ac:dyDescent="0.3">
      <c r="B122" s="93" t="s">
        <v>173</v>
      </c>
      <c r="C122" s="67"/>
      <c r="D122" s="67"/>
      <c r="E122" s="67"/>
      <c r="F122" s="67"/>
      <c r="G122" s="67"/>
    </row>
    <row r="123" spans="2:7" ht="15" thickBot="1" x14ac:dyDescent="0.35">
      <c r="B123" s="68"/>
      <c r="C123" s="67"/>
      <c r="D123" s="67"/>
      <c r="E123" s="67"/>
      <c r="F123" s="67"/>
      <c r="G123" s="67"/>
    </row>
    <row r="124" spans="2:7" ht="15" thickTop="1" x14ac:dyDescent="0.3">
      <c r="B124" s="86"/>
      <c r="C124" s="145"/>
      <c r="D124" s="387"/>
      <c r="E124" s="388"/>
      <c r="F124" s="387"/>
      <c r="G124" s="388"/>
    </row>
    <row r="125" spans="2:7" x14ac:dyDescent="0.3">
      <c r="B125" s="87" t="s">
        <v>128</v>
      </c>
      <c r="C125" s="146" t="s">
        <v>129</v>
      </c>
      <c r="D125" s="417" t="s">
        <v>130</v>
      </c>
      <c r="E125" s="418"/>
      <c r="F125" s="417" t="s">
        <v>131</v>
      </c>
      <c r="G125" s="418"/>
    </row>
    <row r="126" spans="2:7" ht="15" thickBot="1" x14ac:dyDescent="0.35">
      <c r="B126" s="87"/>
      <c r="C126" s="88"/>
      <c r="D126" s="419"/>
      <c r="E126" s="420"/>
      <c r="F126" s="419"/>
      <c r="G126" s="420"/>
    </row>
    <row r="127" spans="2:7" ht="15.6" thickTop="1" thickBot="1" x14ac:dyDescent="0.35">
      <c r="B127" s="89"/>
      <c r="C127" s="90"/>
      <c r="D127" s="91" t="s">
        <v>132</v>
      </c>
      <c r="E127" s="91" t="s">
        <v>133</v>
      </c>
      <c r="F127" s="91" t="s">
        <v>132</v>
      </c>
      <c r="G127" s="91" t="s">
        <v>133</v>
      </c>
    </row>
    <row r="128" spans="2:7" ht="15" thickTop="1" x14ac:dyDescent="0.3">
      <c r="B128" s="272" t="s">
        <v>162</v>
      </c>
      <c r="C128" s="282" t="s">
        <v>140</v>
      </c>
      <c r="D128" s="280">
        <v>11.62</v>
      </c>
      <c r="E128" s="477"/>
      <c r="F128" s="249"/>
      <c r="G128" s="441"/>
    </row>
    <row r="129" spans="2:7" ht="9.75" customHeight="1" x14ac:dyDescent="0.3">
      <c r="B129" s="271"/>
      <c r="C129" s="284"/>
      <c r="D129" s="285"/>
      <c r="E129" s="477"/>
      <c r="F129" s="250"/>
      <c r="G129" s="441"/>
    </row>
    <row r="130" spans="2:7" x14ac:dyDescent="0.3">
      <c r="B130" s="275" t="s">
        <v>346</v>
      </c>
      <c r="C130" s="282" t="s">
        <v>224</v>
      </c>
      <c r="D130" s="280">
        <v>2.15</v>
      </c>
      <c r="E130" s="477"/>
      <c r="F130" s="249"/>
      <c r="G130" s="441"/>
    </row>
    <row r="131" spans="2:7" x14ac:dyDescent="0.3">
      <c r="B131" s="275" t="s">
        <v>354</v>
      </c>
      <c r="C131" s="282" t="s">
        <v>224</v>
      </c>
      <c r="D131" s="280">
        <v>2.12</v>
      </c>
      <c r="E131" s="477"/>
      <c r="F131" s="249"/>
      <c r="G131" s="441"/>
    </row>
    <row r="132" spans="2:7" ht="15" thickBot="1" x14ac:dyDescent="0.35">
      <c r="B132" s="73"/>
      <c r="C132" s="252"/>
      <c r="D132" s="253"/>
      <c r="E132" s="478"/>
      <c r="F132" s="253"/>
      <c r="G132" s="480"/>
    </row>
    <row r="133" spans="2:7" ht="15" thickTop="1" x14ac:dyDescent="0.3">
      <c r="B133" s="414"/>
      <c r="C133" s="79"/>
      <c r="D133" s="427"/>
      <c r="E133" s="428"/>
      <c r="F133" s="431"/>
      <c r="G133" s="432"/>
    </row>
    <row r="134" spans="2:7" x14ac:dyDescent="0.3">
      <c r="B134" s="415"/>
      <c r="C134" s="80" t="s">
        <v>153</v>
      </c>
      <c r="D134" s="218">
        <f>SUM(D128:D132)</f>
        <v>15.89</v>
      </c>
      <c r="E134" s="217"/>
      <c r="F134" s="433"/>
      <c r="G134" s="434"/>
    </row>
    <row r="135" spans="2:7" ht="15" thickBot="1" x14ac:dyDescent="0.35">
      <c r="B135" s="416"/>
      <c r="C135" s="95"/>
      <c r="D135" s="429"/>
      <c r="E135" s="430"/>
      <c r="F135" s="435"/>
      <c r="G135" s="436"/>
    </row>
    <row r="136" spans="2:7" ht="15" thickTop="1" x14ac:dyDescent="0.3">
      <c r="B136" s="67"/>
      <c r="C136" s="67"/>
      <c r="D136" s="67"/>
      <c r="E136" s="67"/>
      <c r="F136" s="67"/>
      <c r="G136" s="67"/>
    </row>
    <row r="137" spans="2:7" x14ac:dyDescent="0.3">
      <c r="B137" s="67"/>
      <c r="C137" s="67"/>
      <c r="D137" s="67"/>
      <c r="E137" s="67"/>
      <c r="F137" s="67"/>
      <c r="G137" s="67"/>
    </row>
    <row r="138" spans="2:7" x14ac:dyDescent="0.3">
      <c r="B138" s="67"/>
      <c r="C138" s="67"/>
      <c r="D138" s="67"/>
      <c r="E138" s="67"/>
      <c r="F138" s="67"/>
      <c r="G138" s="67"/>
    </row>
    <row r="139" spans="2:7" x14ac:dyDescent="0.3">
      <c r="B139" s="67"/>
      <c r="C139" s="67"/>
      <c r="D139" s="67"/>
      <c r="E139" s="67"/>
      <c r="F139" s="67"/>
      <c r="G139" s="67"/>
    </row>
    <row r="140" spans="2:7" x14ac:dyDescent="0.3">
      <c r="B140" s="67"/>
      <c r="C140" s="67"/>
      <c r="D140" s="67"/>
      <c r="E140" s="67"/>
      <c r="F140" s="67"/>
      <c r="G140" s="67"/>
    </row>
    <row r="141" spans="2:7" x14ac:dyDescent="0.3">
      <c r="B141" s="67"/>
      <c r="C141" s="67"/>
      <c r="D141" s="67"/>
      <c r="E141" s="67"/>
      <c r="F141" s="67"/>
      <c r="G141" s="67"/>
    </row>
    <row r="142" spans="2:7" x14ac:dyDescent="0.3">
      <c r="B142" s="67"/>
      <c r="C142" s="67"/>
      <c r="D142" s="67"/>
      <c r="E142" s="67"/>
      <c r="F142" s="67"/>
      <c r="G142" s="67"/>
    </row>
    <row r="143" spans="2:7" x14ac:dyDescent="0.3">
      <c r="B143" s="67"/>
      <c r="C143" s="67"/>
      <c r="D143" s="67"/>
      <c r="E143" s="67"/>
      <c r="F143" s="67"/>
      <c r="G143" s="67"/>
    </row>
    <row r="144" spans="2:7" x14ac:dyDescent="0.3">
      <c r="B144" s="67"/>
      <c r="C144" s="67"/>
      <c r="D144" s="67"/>
      <c r="E144" s="67"/>
      <c r="F144" s="67"/>
      <c r="G144" s="67"/>
    </row>
    <row r="145" spans="2:7" x14ac:dyDescent="0.3">
      <c r="B145" s="67"/>
      <c r="C145" s="67"/>
      <c r="D145" s="67"/>
      <c r="E145" s="67"/>
      <c r="F145" s="67"/>
      <c r="G145" s="67"/>
    </row>
    <row r="146" spans="2:7" ht="18" x14ac:dyDescent="0.3">
      <c r="B146" s="66" t="s">
        <v>174</v>
      </c>
      <c r="C146" s="67"/>
      <c r="D146" s="67"/>
      <c r="E146" s="67"/>
      <c r="F146" s="67"/>
      <c r="G146" s="67"/>
    </row>
    <row r="147" spans="2:7" ht="15" thickBot="1" x14ac:dyDescent="0.35">
      <c r="B147" s="68"/>
      <c r="C147" s="67"/>
      <c r="D147" s="67"/>
      <c r="E147" s="67"/>
      <c r="F147" s="67"/>
      <c r="G147" s="67"/>
    </row>
    <row r="148" spans="2:7" ht="15" thickTop="1" x14ac:dyDescent="0.3">
      <c r="B148" s="86"/>
      <c r="C148" s="145"/>
      <c r="D148" s="145"/>
      <c r="E148" s="97"/>
      <c r="F148" s="98"/>
      <c r="G148" s="266"/>
    </row>
    <row r="149" spans="2:7" x14ac:dyDescent="0.3">
      <c r="B149" s="87" t="s">
        <v>129</v>
      </c>
      <c r="C149" s="146" t="s">
        <v>164</v>
      </c>
      <c r="D149" s="146" t="s">
        <v>130</v>
      </c>
      <c r="E149" s="87" t="s">
        <v>148</v>
      </c>
      <c r="F149" s="417" t="s">
        <v>165</v>
      </c>
      <c r="G149" s="418"/>
    </row>
    <row r="150" spans="2:7" x14ac:dyDescent="0.3">
      <c r="B150" s="87"/>
      <c r="C150" s="88"/>
      <c r="D150" s="88"/>
      <c r="E150" s="99"/>
      <c r="F150" s="100"/>
      <c r="G150" s="88"/>
    </row>
    <row r="151" spans="2:7" ht="15" thickBot="1" x14ac:dyDescent="0.35">
      <c r="B151" s="101"/>
      <c r="C151" s="147"/>
      <c r="D151" s="147"/>
      <c r="E151" s="102"/>
      <c r="F151" s="103"/>
      <c r="G151" s="267"/>
    </row>
    <row r="152" spans="2:7" ht="15" thickTop="1" x14ac:dyDescent="0.3">
      <c r="B152" s="172"/>
      <c r="C152" s="162"/>
      <c r="D152" s="162"/>
      <c r="E152" s="162"/>
      <c r="F152" s="498"/>
      <c r="G152" s="499"/>
    </row>
    <row r="153" spans="2:7" x14ac:dyDescent="0.3">
      <c r="B153" s="82" t="s">
        <v>139</v>
      </c>
      <c r="C153" s="251"/>
      <c r="D153" s="251"/>
      <c r="E153" s="251"/>
      <c r="F153" s="491"/>
      <c r="G153" s="492"/>
    </row>
    <row r="154" spans="2:7" x14ac:dyDescent="0.3">
      <c r="B154" s="291" t="s">
        <v>376</v>
      </c>
      <c r="C154" s="289"/>
      <c r="D154" s="289"/>
      <c r="E154" s="289"/>
      <c r="F154" s="496"/>
      <c r="G154" s="497"/>
    </row>
    <row r="155" spans="2:7" x14ac:dyDescent="0.3">
      <c r="B155" s="172" t="s">
        <v>384</v>
      </c>
      <c r="C155" s="251">
        <v>4</v>
      </c>
      <c r="D155" s="251">
        <v>2</v>
      </c>
      <c r="E155" s="251">
        <f>C155*D155</f>
        <v>8</v>
      </c>
      <c r="F155" s="491"/>
      <c r="G155" s="492"/>
    </row>
    <row r="156" spans="2:7" x14ac:dyDescent="0.3">
      <c r="B156" s="172" t="s">
        <v>377</v>
      </c>
      <c r="C156" s="251">
        <v>5</v>
      </c>
      <c r="D156" s="251">
        <v>0.57999999999999996</v>
      </c>
      <c r="E156" s="251">
        <f t="shared" ref="E156:E176" si="0">C156*D156</f>
        <v>2.9</v>
      </c>
      <c r="F156" s="491" t="s">
        <v>418</v>
      </c>
      <c r="G156" s="492"/>
    </row>
    <row r="157" spans="2:7" x14ac:dyDescent="0.3">
      <c r="B157" s="265" t="s">
        <v>378</v>
      </c>
      <c r="C157" s="251">
        <v>26</v>
      </c>
      <c r="D157" s="251">
        <v>0.57499999999999996</v>
      </c>
      <c r="E157" s="251">
        <f t="shared" si="0"/>
        <v>14.95</v>
      </c>
      <c r="F157" s="491" t="s">
        <v>418</v>
      </c>
      <c r="G157" s="492"/>
    </row>
    <row r="158" spans="2:7" x14ac:dyDescent="0.3">
      <c r="B158" s="265" t="s">
        <v>385</v>
      </c>
      <c r="C158" s="251">
        <v>2</v>
      </c>
      <c r="D158" s="251">
        <f>2*2</f>
        <v>4</v>
      </c>
      <c r="E158" s="251">
        <f t="shared" si="0"/>
        <v>8</v>
      </c>
      <c r="F158" s="288"/>
      <c r="G158" s="251"/>
    </row>
    <row r="159" spans="2:7" x14ac:dyDescent="0.3">
      <c r="B159" s="265" t="s">
        <v>379</v>
      </c>
      <c r="C159" s="251">
        <v>1</v>
      </c>
      <c r="D159" s="251">
        <f>2*2</f>
        <v>4</v>
      </c>
      <c r="E159" s="251">
        <f t="shared" si="0"/>
        <v>4</v>
      </c>
      <c r="F159" s="288"/>
      <c r="G159" s="251"/>
    </row>
    <row r="160" spans="2:7" ht="28.8" x14ac:dyDescent="0.3">
      <c r="B160" s="265" t="s">
        <v>405</v>
      </c>
      <c r="C160" s="251">
        <v>1</v>
      </c>
      <c r="D160" s="251">
        <f>4*2</f>
        <v>8</v>
      </c>
      <c r="E160" s="251">
        <f t="shared" si="0"/>
        <v>8</v>
      </c>
      <c r="F160" s="288"/>
      <c r="G160" s="251"/>
    </row>
    <row r="161" spans="2:7" x14ac:dyDescent="0.3">
      <c r="B161" s="265" t="s">
        <v>403</v>
      </c>
      <c r="C161" s="251">
        <v>1</v>
      </c>
      <c r="D161" s="251">
        <f>4*2</f>
        <v>8</v>
      </c>
      <c r="E161" s="251">
        <f t="shared" si="0"/>
        <v>8</v>
      </c>
      <c r="F161" s="288"/>
      <c r="G161" s="251"/>
    </row>
    <row r="162" spans="2:7" ht="28.8" x14ac:dyDescent="0.3">
      <c r="B162" s="172" t="s">
        <v>404</v>
      </c>
      <c r="C162" s="251">
        <v>8</v>
      </c>
      <c r="D162" s="251">
        <f>2*2</f>
        <v>4</v>
      </c>
      <c r="E162" s="251">
        <f t="shared" si="0"/>
        <v>32</v>
      </c>
      <c r="F162" s="491"/>
      <c r="G162" s="492"/>
    </row>
    <row r="163" spans="2:7" x14ac:dyDescent="0.3">
      <c r="B163" s="291" t="s">
        <v>380</v>
      </c>
      <c r="C163" s="289"/>
      <c r="D163" s="289"/>
      <c r="E163" s="289"/>
      <c r="F163" s="496"/>
      <c r="G163" s="497"/>
    </row>
    <row r="164" spans="2:7" x14ac:dyDescent="0.3">
      <c r="B164" s="69" t="s">
        <v>386</v>
      </c>
      <c r="C164" s="251">
        <v>5</v>
      </c>
      <c r="D164" s="251">
        <v>0.57499999999999996</v>
      </c>
      <c r="E164" s="251">
        <f t="shared" si="0"/>
        <v>2.875</v>
      </c>
      <c r="F164" s="288"/>
      <c r="G164" s="251"/>
    </row>
    <row r="165" spans="2:7" x14ac:dyDescent="0.3">
      <c r="B165" s="69" t="s">
        <v>387</v>
      </c>
      <c r="C165" s="251">
        <v>10</v>
      </c>
      <c r="D165" s="251">
        <v>0.57499999999999996</v>
      </c>
      <c r="E165" s="251">
        <f t="shared" si="0"/>
        <v>5.75</v>
      </c>
      <c r="F165" s="288"/>
      <c r="G165" s="251"/>
    </row>
    <row r="166" spans="2:7" x14ac:dyDescent="0.3">
      <c r="B166" s="69" t="s">
        <v>388</v>
      </c>
      <c r="C166" s="251">
        <v>1</v>
      </c>
      <c r="D166" s="251">
        <f>0.93*2</f>
        <v>1.86</v>
      </c>
      <c r="E166" s="251">
        <f t="shared" si="0"/>
        <v>1.86</v>
      </c>
      <c r="F166" s="288"/>
      <c r="G166" s="251"/>
    </row>
    <row r="167" spans="2:7" x14ac:dyDescent="0.3">
      <c r="B167" s="69" t="s">
        <v>389</v>
      </c>
      <c r="C167" s="251">
        <v>1</v>
      </c>
      <c r="D167" s="251">
        <f t="shared" ref="D167:D168" si="1">0.93*2</f>
        <v>1.86</v>
      </c>
      <c r="E167" s="251">
        <f t="shared" si="0"/>
        <v>1.86</v>
      </c>
      <c r="F167" s="288"/>
      <c r="G167" s="251"/>
    </row>
    <row r="168" spans="2:7" x14ac:dyDescent="0.3">
      <c r="B168" s="69" t="s">
        <v>390</v>
      </c>
      <c r="C168" s="251">
        <v>1</v>
      </c>
      <c r="D168" s="251">
        <f t="shared" si="1"/>
        <v>1.86</v>
      </c>
      <c r="E168" s="251">
        <f t="shared" si="0"/>
        <v>1.86</v>
      </c>
      <c r="F168" s="288"/>
      <c r="G168" s="251"/>
    </row>
    <row r="169" spans="2:7" x14ac:dyDescent="0.3">
      <c r="B169" s="291" t="s">
        <v>381</v>
      </c>
      <c r="C169" s="289"/>
      <c r="D169" s="289"/>
      <c r="E169" s="289"/>
      <c r="F169" s="290"/>
      <c r="G169" s="289"/>
    </row>
    <row r="170" spans="2:7" x14ac:dyDescent="0.3">
      <c r="B170" s="172" t="s">
        <v>383</v>
      </c>
      <c r="C170" s="251">
        <v>1</v>
      </c>
      <c r="D170" s="251">
        <f>1.81*2</f>
        <v>3.62</v>
      </c>
      <c r="E170" s="251">
        <f t="shared" si="0"/>
        <v>3.62</v>
      </c>
      <c r="F170" s="491"/>
      <c r="G170" s="492"/>
    </row>
    <row r="171" spans="2:7" x14ac:dyDescent="0.3">
      <c r="B171" s="172" t="s">
        <v>382</v>
      </c>
      <c r="C171" s="251">
        <v>1</v>
      </c>
      <c r="D171" s="251">
        <f>2*2</f>
        <v>4</v>
      </c>
      <c r="E171" s="251">
        <f t="shared" si="0"/>
        <v>4</v>
      </c>
      <c r="F171" s="491"/>
      <c r="G171" s="492"/>
    </row>
    <row r="172" spans="2:7" x14ac:dyDescent="0.3">
      <c r="B172" s="265" t="s">
        <v>346</v>
      </c>
      <c r="C172" s="251">
        <v>15</v>
      </c>
      <c r="D172" s="251">
        <v>0.48699999999999999</v>
      </c>
      <c r="E172" s="251">
        <f t="shared" si="0"/>
        <v>7.3049999999999997</v>
      </c>
      <c r="F172" s="491"/>
      <c r="G172" s="492"/>
    </row>
    <row r="173" spans="2:7" x14ac:dyDescent="0.3">
      <c r="B173" s="291" t="s">
        <v>391</v>
      </c>
      <c r="C173" s="289"/>
      <c r="D173" s="289"/>
      <c r="E173" s="289"/>
      <c r="F173" s="290"/>
      <c r="G173" s="289"/>
    </row>
    <row r="174" spans="2:7" x14ac:dyDescent="0.3">
      <c r="B174" s="265" t="s">
        <v>393</v>
      </c>
      <c r="C174" s="251">
        <f>9*5</f>
        <v>45</v>
      </c>
      <c r="D174" s="251">
        <v>0.48699999999999999</v>
      </c>
      <c r="E174" s="251">
        <f t="shared" si="0"/>
        <v>21.914999999999999</v>
      </c>
      <c r="F174" s="491" t="s">
        <v>418</v>
      </c>
      <c r="G174" s="492"/>
    </row>
    <row r="175" spans="2:7" x14ac:dyDescent="0.3">
      <c r="B175" s="172" t="s">
        <v>392</v>
      </c>
      <c r="C175" s="251">
        <f>21*5</f>
        <v>105</v>
      </c>
      <c r="D175" s="251">
        <v>0.57499999999999996</v>
      </c>
      <c r="E175" s="251">
        <f t="shared" si="0"/>
        <v>60.374999999999993</v>
      </c>
      <c r="F175" s="491" t="s">
        <v>418</v>
      </c>
      <c r="G175" s="492"/>
    </row>
    <row r="176" spans="2:7" x14ac:dyDescent="0.3">
      <c r="B176" s="172"/>
      <c r="C176" s="251">
        <v>5</v>
      </c>
      <c r="D176" s="251">
        <v>0.23699999999999999</v>
      </c>
      <c r="E176" s="251">
        <f t="shared" si="0"/>
        <v>1.1850000000000001</v>
      </c>
      <c r="F176" s="491" t="s">
        <v>418</v>
      </c>
      <c r="G176" s="492"/>
    </row>
    <row r="177" spans="2:7" x14ac:dyDescent="0.3">
      <c r="B177" s="265"/>
      <c r="C177" s="251"/>
      <c r="D177" s="251"/>
      <c r="E177" s="251"/>
      <c r="F177" s="491"/>
      <c r="G177" s="492"/>
    </row>
    <row r="178" spans="2:7" x14ac:dyDescent="0.3">
      <c r="B178" s="82" t="s">
        <v>410</v>
      </c>
      <c r="C178" s="251"/>
      <c r="D178" s="251"/>
      <c r="E178" s="251"/>
      <c r="F178" s="491"/>
      <c r="G178" s="492"/>
    </row>
    <row r="179" spans="2:7" x14ac:dyDescent="0.3">
      <c r="B179" s="172"/>
      <c r="C179" s="251"/>
      <c r="D179" s="251"/>
      <c r="E179" s="251"/>
      <c r="F179" s="491"/>
      <c r="G179" s="492"/>
    </row>
    <row r="180" spans="2:7" x14ac:dyDescent="0.3">
      <c r="B180" s="265" t="s">
        <v>400</v>
      </c>
      <c r="C180" s="251">
        <v>3</v>
      </c>
      <c r="D180" s="251">
        <f>0.29*2</f>
        <v>0.57999999999999996</v>
      </c>
      <c r="E180" s="251">
        <f>C180*D180</f>
        <v>1.7399999999999998</v>
      </c>
      <c r="F180" s="288"/>
      <c r="G180" s="251"/>
    </row>
    <row r="181" spans="2:7" x14ac:dyDescent="0.3">
      <c r="B181" s="69" t="s">
        <v>399</v>
      </c>
      <c r="C181" s="251">
        <v>1</v>
      </c>
      <c r="D181" s="251">
        <f>2*2</f>
        <v>4</v>
      </c>
      <c r="E181" s="251">
        <f>C181*D181</f>
        <v>4</v>
      </c>
      <c r="F181" s="288"/>
      <c r="G181" s="251"/>
    </row>
    <row r="182" spans="2:7" x14ac:dyDescent="0.3">
      <c r="B182" s="265" t="s">
        <v>409</v>
      </c>
      <c r="C182" s="251">
        <v>4</v>
      </c>
      <c r="D182" s="251">
        <f>0.29*2</f>
        <v>0.57999999999999996</v>
      </c>
      <c r="E182" s="251">
        <f t="shared" ref="E182:E201" si="2">C182*D182</f>
        <v>2.3199999999999998</v>
      </c>
      <c r="F182" s="288"/>
      <c r="G182" s="251"/>
    </row>
    <row r="183" spans="2:7" x14ac:dyDescent="0.3">
      <c r="B183" s="69" t="s">
        <v>401</v>
      </c>
      <c r="C183" s="251">
        <v>2</v>
      </c>
      <c r="D183" s="251">
        <f>2*2</f>
        <v>4</v>
      </c>
      <c r="E183" s="251">
        <f t="shared" si="2"/>
        <v>8</v>
      </c>
      <c r="F183" s="288"/>
      <c r="G183" s="251"/>
    </row>
    <row r="184" spans="2:7" x14ac:dyDescent="0.3">
      <c r="B184" s="265" t="s">
        <v>402</v>
      </c>
      <c r="C184" s="251">
        <v>10</v>
      </c>
      <c r="D184" s="251">
        <f>2*2</f>
        <v>4</v>
      </c>
      <c r="E184" s="251">
        <f t="shared" si="2"/>
        <v>40</v>
      </c>
      <c r="F184" s="288"/>
      <c r="G184" s="251"/>
    </row>
    <row r="185" spans="2:7" x14ac:dyDescent="0.3">
      <c r="B185" s="265" t="s">
        <v>406</v>
      </c>
      <c r="C185" s="251">
        <v>1</v>
      </c>
      <c r="D185" s="251">
        <f>2*2</f>
        <v>4</v>
      </c>
      <c r="E185" s="251">
        <f t="shared" si="2"/>
        <v>4</v>
      </c>
      <c r="F185" s="288"/>
      <c r="G185" s="251"/>
    </row>
    <row r="186" spans="2:7" x14ac:dyDescent="0.3">
      <c r="B186" s="265" t="s">
        <v>407</v>
      </c>
      <c r="C186" s="251">
        <v>1</v>
      </c>
      <c r="D186" s="251">
        <f>1.81*2</f>
        <v>3.62</v>
      </c>
      <c r="E186" s="251">
        <f t="shared" si="2"/>
        <v>3.62</v>
      </c>
      <c r="F186" s="288"/>
      <c r="G186" s="251"/>
    </row>
    <row r="187" spans="2:7" x14ac:dyDescent="0.3">
      <c r="B187" s="265" t="s">
        <v>411</v>
      </c>
      <c r="C187" s="251">
        <v>7</v>
      </c>
      <c r="D187" s="251">
        <f>2*2</f>
        <v>4</v>
      </c>
      <c r="E187" s="251">
        <f t="shared" si="2"/>
        <v>28</v>
      </c>
      <c r="F187" s="288"/>
      <c r="G187" s="251"/>
    </row>
    <row r="188" spans="2:7" x14ac:dyDescent="0.3">
      <c r="B188" s="265" t="s">
        <v>408</v>
      </c>
      <c r="C188" s="251">
        <v>1</v>
      </c>
      <c r="D188" s="251">
        <f>1.81*2</f>
        <v>3.62</v>
      </c>
      <c r="E188" s="251">
        <f t="shared" si="2"/>
        <v>3.62</v>
      </c>
      <c r="F188" s="288"/>
      <c r="G188" s="251"/>
    </row>
    <row r="189" spans="2:7" x14ac:dyDescent="0.3">
      <c r="B189" s="265" t="s">
        <v>414</v>
      </c>
      <c r="C189" s="251">
        <v>4</v>
      </c>
      <c r="D189" s="251">
        <f>1.81*2</f>
        <v>3.62</v>
      </c>
      <c r="E189" s="251">
        <f t="shared" si="2"/>
        <v>14.48</v>
      </c>
      <c r="F189" s="288"/>
      <c r="G189" s="251"/>
    </row>
    <row r="190" spans="2:7" x14ac:dyDescent="0.3">
      <c r="B190" s="265" t="s">
        <v>412</v>
      </c>
      <c r="C190" s="251">
        <v>1</v>
      </c>
      <c r="D190" s="251">
        <f>1.81*2</f>
        <v>3.62</v>
      </c>
      <c r="E190" s="251">
        <f t="shared" si="2"/>
        <v>3.62</v>
      </c>
      <c r="F190" s="288"/>
      <c r="G190" s="251"/>
    </row>
    <row r="191" spans="2:7" x14ac:dyDescent="0.3">
      <c r="B191" s="265" t="s">
        <v>413</v>
      </c>
      <c r="C191" s="251">
        <v>7</v>
      </c>
      <c r="D191" s="251">
        <f>2*2</f>
        <v>4</v>
      </c>
      <c r="E191" s="251">
        <f t="shared" si="2"/>
        <v>28</v>
      </c>
      <c r="F191" s="288"/>
      <c r="G191" s="251"/>
    </row>
    <row r="192" spans="2:7" x14ac:dyDescent="0.3">
      <c r="B192" s="495" t="s">
        <v>415</v>
      </c>
      <c r="C192" s="251">
        <v>2</v>
      </c>
      <c r="D192" s="251">
        <f>0.93*2</f>
        <v>1.86</v>
      </c>
      <c r="E192" s="251">
        <f t="shared" si="2"/>
        <v>3.72</v>
      </c>
      <c r="F192" s="288"/>
      <c r="G192" s="251"/>
    </row>
    <row r="193" spans="2:8" x14ac:dyDescent="0.3">
      <c r="B193" s="495"/>
      <c r="C193" s="251">
        <v>1</v>
      </c>
      <c r="D193" s="251">
        <f>1.81*2</f>
        <v>3.62</v>
      </c>
      <c r="E193" s="251">
        <f t="shared" si="2"/>
        <v>3.62</v>
      </c>
      <c r="F193" s="288"/>
      <c r="G193" s="251"/>
    </row>
    <row r="194" spans="2:8" x14ac:dyDescent="0.3">
      <c r="B194" s="265" t="s">
        <v>394</v>
      </c>
      <c r="C194" s="251">
        <v>1</v>
      </c>
      <c r="D194" s="251">
        <f>0.93*2</f>
        <v>1.86</v>
      </c>
      <c r="E194" s="251">
        <f t="shared" si="2"/>
        <v>1.86</v>
      </c>
      <c r="F194" s="491"/>
      <c r="G194" s="492"/>
    </row>
    <row r="195" spans="2:8" x14ac:dyDescent="0.3">
      <c r="B195" s="265" t="s">
        <v>395</v>
      </c>
      <c r="C195" s="251">
        <v>1</v>
      </c>
      <c r="D195" s="251">
        <f>0.93*2</f>
        <v>1.86</v>
      </c>
      <c r="E195" s="251">
        <f t="shared" si="2"/>
        <v>1.86</v>
      </c>
      <c r="F195" s="288"/>
      <c r="G195" s="251"/>
    </row>
    <row r="196" spans="2:8" x14ac:dyDescent="0.3">
      <c r="B196" s="265" t="s">
        <v>396</v>
      </c>
      <c r="C196" s="251">
        <v>1</v>
      </c>
      <c r="D196" s="251">
        <f>1.81*2</f>
        <v>3.62</v>
      </c>
      <c r="E196" s="251">
        <f t="shared" si="2"/>
        <v>3.62</v>
      </c>
      <c r="F196" s="288"/>
      <c r="G196" s="251"/>
    </row>
    <row r="197" spans="2:8" x14ac:dyDescent="0.3">
      <c r="B197" s="265" t="s">
        <v>397</v>
      </c>
      <c r="C197" s="251">
        <v>1</v>
      </c>
      <c r="D197" s="251">
        <f>1.81*2</f>
        <v>3.62</v>
      </c>
      <c r="E197" s="251">
        <f t="shared" si="2"/>
        <v>3.62</v>
      </c>
      <c r="F197" s="288"/>
      <c r="G197" s="251"/>
    </row>
    <row r="198" spans="2:8" x14ac:dyDescent="0.3">
      <c r="B198" s="265" t="s">
        <v>398</v>
      </c>
      <c r="C198" s="251">
        <v>6</v>
      </c>
      <c r="D198" s="251">
        <f>2*2</f>
        <v>4</v>
      </c>
      <c r="E198" s="251">
        <f t="shared" si="2"/>
        <v>24</v>
      </c>
      <c r="F198" s="491"/>
      <c r="G198" s="492"/>
    </row>
    <row r="199" spans="2:8" x14ac:dyDescent="0.3">
      <c r="B199" s="265" t="s">
        <v>417</v>
      </c>
      <c r="C199" s="251">
        <v>10</v>
      </c>
      <c r="D199" s="251">
        <f>0.39*2</f>
        <v>0.78</v>
      </c>
      <c r="E199" s="251">
        <f t="shared" si="2"/>
        <v>7.8000000000000007</v>
      </c>
      <c r="F199" s="491"/>
      <c r="G199" s="492"/>
    </row>
    <row r="200" spans="2:8" x14ac:dyDescent="0.3">
      <c r="B200" s="172" t="s">
        <v>416</v>
      </c>
      <c r="C200" s="251">
        <v>1</v>
      </c>
      <c r="D200" s="251">
        <v>9.69</v>
      </c>
      <c r="E200" s="251">
        <f t="shared" si="2"/>
        <v>9.69</v>
      </c>
      <c r="F200" s="491"/>
      <c r="G200" s="492"/>
    </row>
    <row r="201" spans="2:8" x14ac:dyDescent="0.3">
      <c r="B201" s="172"/>
      <c r="C201" s="251"/>
      <c r="D201" s="251"/>
      <c r="E201" s="251">
        <f t="shared" si="2"/>
        <v>0</v>
      </c>
      <c r="F201" s="493"/>
      <c r="G201" s="494"/>
    </row>
    <row r="202" spans="2:8" ht="15" thickBot="1" x14ac:dyDescent="0.35">
      <c r="B202" s="173"/>
      <c r="C202" s="156"/>
      <c r="D202" s="163"/>
      <c r="E202" s="156"/>
      <c r="F202" s="429"/>
      <c r="G202" s="430"/>
    </row>
    <row r="203" spans="2:8" ht="15" thickTop="1" x14ac:dyDescent="0.3">
      <c r="B203" s="414"/>
      <c r="C203" s="412"/>
      <c r="D203" s="148"/>
      <c r="E203" s="155"/>
      <c r="F203" s="431"/>
      <c r="G203" s="432"/>
    </row>
    <row r="204" spans="2:8" x14ac:dyDescent="0.3">
      <c r="B204" s="415"/>
      <c r="C204" s="413"/>
      <c r="D204" s="150" t="s">
        <v>148</v>
      </c>
      <c r="E204" s="155">
        <f>SUM(E155:E201)</f>
        <v>399.6450000000001</v>
      </c>
      <c r="F204" s="433"/>
      <c r="G204" s="434"/>
    </row>
    <row r="205" spans="2:8" x14ac:dyDescent="0.3">
      <c r="B205" s="415"/>
      <c r="C205" s="413"/>
      <c r="D205" s="150"/>
      <c r="E205" s="163"/>
      <c r="F205" s="433"/>
      <c r="G205" s="434"/>
      <c r="H205" s="7"/>
    </row>
    <row r="206" spans="2:8" ht="15" thickBot="1" x14ac:dyDescent="0.35">
      <c r="B206" s="416"/>
      <c r="C206" s="490"/>
      <c r="D206" s="149"/>
      <c r="E206" s="156"/>
      <c r="F206" s="435"/>
      <c r="G206" s="436"/>
    </row>
    <row r="207" spans="2:8" ht="15" thickTop="1" x14ac:dyDescent="0.3">
      <c r="B207" s="83"/>
      <c r="C207" s="67"/>
      <c r="D207" s="67"/>
      <c r="E207" s="67"/>
      <c r="F207" s="67"/>
      <c r="G207" s="67"/>
    </row>
    <row r="208" spans="2:8" x14ac:dyDescent="0.3">
      <c r="B208" s="84"/>
      <c r="C208" s="67"/>
      <c r="D208" s="67"/>
      <c r="E208" s="67"/>
      <c r="F208" s="67"/>
      <c r="G208" s="67"/>
    </row>
    <row r="209" spans="2:7" x14ac:dyDescent="0.3">
      <c r="B209" s="84"/>
      <c r="C209" s="67"/>
      <c r="D209" s="67"/>
      <c r="E209" s="67"/>
      <c r="F209" s="67"/>
      <c r="G209" s="67"/>
    </row>
    <row r="210" spans="2:7" x14ac:dyDescent="0.3">
      <c r="C210" s="67"/>
      <c r="D210" s="67"/>
      <c r="E210" s="67"/>
      <c r="F210" s="67"/>
      <c r="G210" s="67"/>
    </row>
    <row r="211" spans="2:7" x14ac:dyDescent="0.3">
      <c r="B211" s="76"/>
      <c r="C211" s="67"/>
      <c r="D211" s="67"/>
      <c r="E211" s="67"/>
      <c r="F211" s="67"/>
      <c r="G211" s="67"/>
    </row>
    <row r="212" spans="2:7" x14ac:dyDescent="0.3">
      <c r="B212" s="67"/>
      <c r="C212" s="67"/>
      <c r="D212" s="67"/>
      <c r="E212" s="67"/>
      <c r="F212" s="67"/>
      <c r="G212" s="67"/>
    </row>
    <row r="213" spans="2:7" ht="18" x14ac:dyDescent="0.3">
      <c r="B213" s="120" t="s">
        <v>156</v>
      </c>
    </row>
    <row r="214" spans="2:7" ht="15" thickBot="1" x14ac:dyDescent="0.35">
      <c r="B214" s="64"/>
    </row>
    <row r="215" spans="2:7" ht="15" thickTop="1" x14ac:dyDescent="0.3">
      <c r="B215" s="140"/>
      <c r="C215" s="133"/>
      <c r="D215" s="408"/>
      <c r="E215" s="409"/>
      <c r="F215" s="408"/>
      <c r="G215" s="409"/>
    </row>
    <row r="216" spans="2:7" x14ac:dyDescent="0.3">
      <c r="B216" s="141" t="s">
        <v>128</v>
      </c>
      <c r="C216" s="134" t="s">
        <v>129</v>
      </c>
      <c r="D216" s="451" t="s">
        <v>130</v>
      </c>
      <c r="E216" s="453"/>
      <c r="F216" s="451" t="s">
        <v>131</v>
      </c>
      <c r="G216" s="453"/>
    </row>
    <row r="217" spans="2:7" ht="15" thickBot="1" x14ac:dyDescent="0.35">
      <c r="B217" s="141"/>
      <c r="C217" s="125"/>
      <c r="D217" s="456"/>
      <c r="E217" s="457"/>
      <c r="F217" s="456"/>
      <c r="G217" s="457"/>
    </row>
    <row r="218" spans="2:7" ht="40.799999999999997" thickTop="1" thickBot="1" x14ac:dyDescent="0.35">
      <c r="B218" s="127"/>
      <c r="C218" s="128"/>
      <c r="D218" s="167" t="s">
        <v>238</v>
      </c>
      <c r="E218" s="167" t="s">
        <v>239</v>
      </c>
      <c r="F218" s="167" t="s">
        <v>132</v>
      </c>
      <c r="G218" s="167" t="s">
        <v>133</v>
      </c>
    </row>
    <row r="219" spans="2:7" ht="15" thickTop="1" x14ac:dyDescent="0.3">
      <c r="B219" s="113"/>
      <c r="C219" s="159"/>
      <c r="D219" s="166"/>
      <c r="E219" s="138"/>
      <c r="F219" s="138"/>
      <c r="G219" s="166"/>
    </row>
    <row r="220" spans="2:7" x14ac:dyDescent="0.3">
      <c r="B220" s="161" t="s">
        <v>3</v>
      </c>
      <c r="C220" s="166"/>
      <c r="D220" s="286">
        <v>16.73</v>
      </c>
      <c r="E220" s="286">
        <v>16.73</v>
      </c>
      <c r="F220" s="166" t="s">
        <v>241</v>
      </c>
      <c r="G220" s="166" t="s">
        <v>223</v>
      </c>
    </row>
    <row r="221" spans="2:7" ht="15" thickBot="1" x14ac:dyDescent="0.35">
      <c r="B221" s="62"/>
      <c r="C221" s="164"/>
      <c r="D221" s="245"/>
      <c r="E221" s="245"/>
      <c r="F221" s="63"/>
      <c r="G221" s="63"/>
    </row>
    <row r="222" spans="2:7" ht="15" thickTop="1" x14ac:dyDescent="0.3">
      <c r="B222" s="393"/>
      <c r="C222" s="114"/>
      <c r="D222" s="471"/>
      <c r="E222" s="472"/>
      <c r="F222" s="398"/>
      <c r="G222" s="399"/>
    </row>
    <row r="223" spans="2:7" x14ac:dyDescent="0.3">
      <c r="B223" s="394"/>
      <c r="C223" s="115" t="s">
        <v>148</v>
      </c>
      <c r="D223" s="246">
        <f>SUM(D220)</f>
        <v>16.73</v>
      </c>
      <c r="E223" s="247">
        <f>SUM(E220)</f>
        <v>16.73</v>
      </c>
      <c r="F223" s="400"/>
      <c r="G223" s="401"/>
    </row>
    <row r="224" spans="2:7" ht="15" thickBot="1" x14ac:dyDescent="0.35">
      <c r="B224" s="395"/>
      <c r="C224" s="143"/>
      <c r="D224" s="404"/>
      <c r="E224" s="405"/>
      <c r="F224" s="402"/>
      <c r="G224" s="403"/>
    </row>
    <row r="225" spans="2:7" ht="15" thickTop="1" x14ac:dyDescent="0.3">
      <c r="B225" s="67"/>
      <c r="C225" s="67"/>
      <c r="D225" s="67"/>
      <c r="E225" s="67"/>
      <c r="F225" s="67"/>
      <c r="G225" s="67"/>
    </row>
    <row r="226" spans="2:7" x14ac:dyDescent="0.3">
      <c r="B226" s="67"/>
      <c r="C226" s="67"/>
      <c r="D226" s="67"/>
      <c r="E226" s="67"/>
      <c r="F226" s="67"/>
      <c r="G226" s="67"/>
    </row>
    <row r="227" spans="2:7" x14ac:dyDescent="0.3">
      <c r="B227" s="67"/>
      <c r="C227" s="67"/>
      <c r="D227" s="67"/>
      <c r="E227" s="67"/>
      <c r="F227" s="67"/>
      <c r="G227" s="67"/>
    </row>
    <row r="228" spans="2:7" x14ac:dyDescent="0.3">
      <c r="B228" s="67"/>
      <c r="C228" s="67"/>
      <c r="D228" s="67"/>
      <c r="E228" s="67"/>
      <c r="F228" s="67"/>
      <c r="G228" s="67"/>
    </row>
    <row r="229" spans="2:7" x14ac:dyDescent="0.3">
      <c r="B229" s="67"/>
      <c r="C229" s="67"/>
      <c r="D229" s="67"/>
      <c r="E229" s="67"/>
      <c r="F229" s="67"/>
      <c r="G229" s="67"/>
    </row>
    <row r="230" spans="2:7" x14ac:dyDescent="0.3">
      <c r="B230" s="67"/>
      <c r="C230" s="67"/>
      <c r="D230" s="67"/>
      <c r="E230" s="67"/>
      <c r="F230" s="67"/>
      <c r="G230" s="67"/>
    </row>
    <row r="231" spans="2:7" x14ac:dyDescent="0.3">
      <c r="B231" s="67"/>
      <c r="C231" s="67"/>
      <c r="D231" s="67"/>
      <c r="E231" s="67"/>
      <c r="F231" s="67"/>
      <c r="G231" s="67"/>
    </row>
    <row r="232" spans="2:7" x14ac:dyDescent="0.3">
      <c r="B232" s="67"/>
      <c r="C232" s="67"/>
      <c r="D232" s="67"/>
      <c r="E232" s="67"/>
      <c r="F232" s="67"/>
      <c r="G232" s="67"/>
    </row>
    <row r="233" spans="2:7" x14ac:dyDescent="0.3">
      <c r="B233" s="67"/>
      <c r="C233" s="67"/>
      <c r="D233" s="67"/>
      <c r="E233" s="67"/>
      <c r="F233" s="67"/>
      <c r="G233" s="67"/>
    </row>
    <row r="234" spans="2:7" x14ac:dyDescent="0.3">
      <c r="B234" s="67"/>
      <c r="C234" s="67"/>
      <c r="D234" s="67"/>
      <c r="E234" s="67"/>
      <c r="F234" s="67"/>
      <c r="G234" s="67"/>
    </row>
    <row r="235" spans="2:7" x14ac:dyDescent="0.3">
      <c r="B235" s="67"/>
      <c r="C235" s="67"/>
      <c r="D235" s="67"/>
      <c r="E235" s="67"/>
      <c r="F235" s="67"/>
      <c r="G235" s="67"/>
    </row>
    <row r="236" spans="2:7" x14ac:dyDescent="0.3">
      <c r="B236" s="67"/>
      <c r="C236" s="67"/>
      <c r="D236" s="67"/>
      <c r="E236" s="67"/>
      <c r="F236" s="67"/>
      <c r="G236" s="67"/>
    </row>
    <row r="237" spans="2:7" x14ac:dyDescent="0.3">
      <c r="B237" s="67"/>
      <c r="C237" s="67"/>
      <c r="D237" s="67"/>
      <c r="E237" s="67"/>
      <c r="F237" s="67"/>
      <c r="G237" s="67"/>
    </row>
    <row r="238" spans="2:7" x14ac:dyDescent="0.3">
      <c r="B238" s="67"/>
      <c r="C238" s="67"/>
      <c r="D238" s="67"/>
      <c r="E238" s="67"/>
      <c r="F238" s="67"/>
      <c r="G238" s="67"/>
    </row>
  </sheetData>
  <mergeCells count="101">
    <mergeCell ref="F149:G149"/>
    <mergeCell ref="F157:G157"/>
    <mergeCell ref="F174:G174"/>
    <mergeCell ref="F198:G198"/>
    <mergeCell ref="F194:G194"/>
    <mergeCell ref="F177:G177"/>
    <mergeCell ref="F172:G172"/>
    <mergeCell ref="F202:G202"/>
    <mergeCell ref="F156:G156"/>
    <mergeCell ref="F162:G162"/>
    <mergeCell ref="F163:G163"/>
    <mergeCell ref="F170:G170"/>
    <mergeCell ref="F171:G171"/>
    <mergeCell ref="F153:G153"/>
    <mergeCell ref="F154:G154"/>
    <mergeCell ref="F155:G155"/>
    <mergeCell ref="F152:G152"/>
    <mergeCell ref="B203:B206"/>
    <mergeCell ref="C203:C206"/>
    <mergeCell ref="F203:G205"/>
    <mergeCell ref="F206:G206"/>
    <mergeCell ref="F178:G178"/>
    <mergeCell ref="F179:G179"/>
    <mergeCell ref="F200:G200"/>
    <mergeCell ref="F175:G175"/>
    <mergeCell ref="F176:G176"/>
    <mergeCell ref="F199:G199"/>
    <mergeCell ref="F201:G201"/>
    <mergeCell ref="B192:B193"/>
    <mergeCell ref="E128:E132"/>
    <mergeCell ref="G128:G132"/>
    <mergeCell ref="B133:B135"/>
    <mergeCell ref="D133:E133"/>
    <mergeCell ref="D135:E135"/>
    <mergeCell ref="F133:G135"/>
    <mergeCell ref="D124:E124"/>
    <mergeCell ref="D125:E125"/>
    <mergeCell ref="D126:E126"/>
    <mergeCell ref="F124:G124"/>
    <mergeCell ref="F125:G125"/>
    <mergeCell ref="F126:G126"/>
    <mergeCell ref="F85:G85"/>
    <mergeCell ref="F86:G86"/>
    <mergeCell ref="B118:B120"/>
    <mergeCell ref="D118:E118"/>
    <mergeCell ref="D120:E120"/>
    <mergeCell ref="F118:G120"/>
    <mergeCell ref="D103:E103"/>
    <mergeCell ref="D104:E104"/>
    <mergeCell ref="D105:E105"/>
    <mergeCell ref="F103:G103"/>
    <mergeCell ref="F104:G104"/>
    <mergeCell ref="F105:G105"/>
    <mergeCell ref="B1:H2"/>
    <mergeCell ref="D215:E215"/>
    <mergeCell ref="F215:G215"/>
    <mergeCell ref="D216:E216"/>
    <mergeCell ref="F216:G216"/>
    <mergeCell ref="D10:E10"/>
    <mergeCell ref="D11:E11"/>
    <mergeCell ref="D12:E12"/>
    <mergeCell ref="F10:G10"/>
    <mergeCell ref="F11:G11"/>
    <mergeCell ref="F12:G12"/>
    <mergeCell ref="B35:B37"/>
    <mergeCell ref="D35:E35"/>
    <mergeCell ref="D37:E37"/>
    <mergeCell ref="F35:G37"/>
    <mergeCell ref="B38:G38"/>
    <mergeCell ref="B78:B80"/>
    <mergeCell ref="D78:E78"/>
    <mergeCell ref="D80:E80"/>
    <mergeCell ref="F78:G80"/>
    <mergeCell ref="C78:C80"/>
    <mergeCell ref="D48:E48"/>
    <mergeCell ref="F46:G46"/>
    <mergeCell ref="F47:G47"/>
    <mergeCell ref="D217:E217"/>
    <mergeCell ref="F217:G217"/>
    <mergeCell ref="B222:B224"/>
    <mergeCell ref="D222:E222"/>
    <mergeCell ref="F222:G224"/>
    <mergeCell ref="D224:E224"/>
    <mergeCell ref="B39:G39"/>
    <mergeCell ref="B40:G40"/>
    <mergeCell ref="D46:E46"/>
    <mergeCell ref="B42:G42"/>
    <mergeCell ref="D47:E47"/>
    <mergeCell ref="F48:G48"/>
    <mergeCell ref="E50:E77"/>
    <mergeCell ref="G50:G77"/>
    <mergeCell ref="E88:E96"/>
    <mergeCell ref="G88:G96"/>
    <mergeCell ref="B97:B99"/>
    <mergeCell ref="D97:E97"/>
    <mergeCell ref="D99:E99"/>
    <mergeCell ref="F97:G99"/>
    <mergeCell ref="D84:E84"/>
    <mergeCell ref="D85:E85"/>
    <mergeCell ref="D86:E86"/>
    <mergeCell ref="F84:G84"/>
  </mergeCells>
  <pageMargins left="0.7" right="0.7" top="0.75" bottom="0.75" header="0.3" footer="0.3"/>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Synthèse des besoins</vt:lpstr>
      <vt:lpstr>Fréquence</vt:lpstr>
      <vt:lpstr>Brignoles</vt:lpstr>
      <vt:lpstr>Draguignan</vt:lpstr>
      <vt:lpstr>Fréjus</vt:lpstr>
      <vt:lpstr>Fréjus!CaseACocher1</vt:lpstr>
      <vt:lpstr>Fréquence!Zone_d_impression</vt:lpstr>
      <vt:lpstr>'Synthèse des besoins'!Zone_d_impression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SUC CLAIRE</dc:creator>
  <cp:lastModifiedBy>KEGUNY-FABRE LAUREN (CPAM VAR)</cp:lastModifiedBy>
  <cp:lastPrinted>2025-09-03T11:01:51Z</cp:lastPrinted>
  <dcterms:created xsi:type="dcterms:W3CDTF">2017-11-20T07:54:43Z</dcterms:created>
  <dcterms:modified xsi:type="dcterms:W3CDTF">2025-09-04T07:14:00Z</dcterms:modified>
</cp:coreProperties>
</file>